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განწერა" sheetId="1" r:id="rId1"/>
    <sheet name="დაავადებათა კონტროლი" sheetId="2" r:id="rId2"/>
  </sheets>
  <definedNames>
    <definedName name="_xlnm._FilterDatabase" localSheetId="0" hidden="1">განწერა!$A$3:$T$146</definedName>
    <definedName name="_xlnm._FilterDatabase" localSheetId="1" hidden="1">'დაავადებათა კონტროლი'!$A$3:$J$32</definedName>
    <definedName name="_xlnm.Print_Area" localSheetId="0">განწერა!$B$1:$P$143</definedName>
    <definedName name="_xlnm.Print_Area" localSheetId="1">'დაავადებათა კონტროლი'!$B$2:$I$32</definedName>
    <definedName name="_xlnm.Print_Titles" localSheetId="1">'დაავადებათა კონტროლი'!$3:$3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J31" i="2" l="1"/>
  <c r="I6" i="2"/>
  <c r="H6" i="2"/>
  <c r="G6" i="2"/>
  <c r="F6" i="2"/>
  <c r="E7" i="2"/>
  <c r="J7" i="2" s="1"/>
  <c r="E8" i="2"/>
  <c r="J8" i="2" s="1"/>
  <c r="E9" i="2"/>
  <c r="A9" i="2" s="1"/>
  <c r="E10" i="2"/>
  <c r="A10" i="2" s="1"/>
  <c r="E11" i="2"/>
  <c r="A11" i="2" s="1"/>
  <c r="D6" i="2"/>
  <c r="J11" i="2" l="1"/>
  <c r="A8" i="2"/>
  <c r="J10" i="2"/>
  <c r="A7" i="2"/>
  <c r="J9" i="2"/>
  <c r="E29" i="2"/>
  <c r="E28" i="2"/>
  <c r="E27" i="2"/>
  <c r="E26" i="2"/>
  <c r="E25" i="2"/>
  <c r="I24" i="2"/>
  <c r="I17" i="2" s="1"/>
  <c r="I16" i="2" s="1"/>
  <c r="H24" i="2"/>
  <c r="H17" i="2" s="1"/>
  <c r="H16" i="2" s="1"/>
  <c r="G24" i="2"/>
  <c r="G17" i="2" s="1"/>
  <c r="G16" i="2" s="1"/>
  <c r="F24" i="2"/>
  <c r="F17" i="2" s="1"/>
  <c r="F16" i="2" s="1"/>
  <c r="D24" i="2"/>
  <c r="E23" i="2"/>
  <c r="E22" i="2"/>
  <c r="E21" i="2"/>
  <c r="E20" i="2"/>
  <c r="E19" i="2"/>
  <c r="E18" i="2"/>
  <c r="E15" i="2"/>
  <c r="E14" i="2"/>
  <c r="E13" i="2"/>
  <c r="E12" i="2"/>
  <c r="E6" i="2"/>
  <c r="J6" i="2" s="1"/>
  <c r="I5" i="2"/>
  <c r="H5" i="2"/>
  <c r="G5" i="2"/>
  <c r="F5" i="2"/>
  <c r="D5" i="2"/>
  <c r="F32" i="2" l="1"/>
  <c r="G31" i="2" s="1"/>
  <c r="A13" i="2"/>
  <c r="J13" i="2"/>
  <c r="A22" i="2"/>
  <c r="J22" i="2"/>
  <c r="A19" i="2"/>
  <c r="J19" i="2"/>
  <c r="J23" i="2"/>
  <c r="A23" i="2"/>
  <c r="A27" i="2"/>
  <c r="J27" i="2"/>
  <c r="J15" i="2"/>
  <c r="A15" i="2"/>
  <c r="J20" i="2"/>
  <c r="A20" i="2"/>
  <c r="D17" i="2"/>
  <c r="J28" i="2"/>
  <c r="A28" i="2"/>
  <c r="A18" i="2"/>
  <c r="J18" i="2"/>
  <c r="A26" i="2"/>
  <c r="J26" i="2"/>
  <c r="A14" i="2"/>
  <c r="J14" i="2"/>
  <c r="J12" i="2"/>
  <c r="A12" i="2"/>
  <c r="A21" i="2"/>
  <c r="J21" i="2"/>
  <c r="A25" i="2"/>
  <c r="J25" i="2"/>
  <c r="A29" i="2"/>
  <c r="J29" i="2"/>
  <c r="A6" i="2"/>
  <c r="H30" i="2"/>
  <c r="I30" i="2"/>
  <c r="E24" i="2"/>
  <c r="J24" i="2" s="1"/>
  <c r="G30" i="2"/>
  <c r="G32" i="2"/>
  <c r="H31" i="2" s="1"/>
  <c r="H32" i="2" s="1"/>
  <c r="I31" i="2" s="1"/>
  <c r="I32" i="2" s="1"/>
  <c r="F30" i="2"/>
  <c r="E5" i="2"/>
  <c r="A5" i="2" s="1"/>
  <c r="D16" i="2" l="1"/>
  <c r="A24" i="2"/>
  <c r="A31" i="2"/>
  <c r="E17" i="2"/>
  <c r="J17" i="2" s="1"/>
  <c r="E30" i="2"/>
  <c r="J5" i="2"/>
  <c r="A17" i="2" l="1"/>
  <c r="D32" i="2"/>
  <c r="D30" i="2"/>
  <c r="A30" i="2" s="1"/>
  <c r="E16" i="2"/>
  <c r="E32" i="2" s="1"/>
  <c r="J32" i="2" s="1"/>
  <c r="A16" i="2" l="1"/>
  <c r="J30" i="2"/>
  <c r="J16" i="2"/>
  <c r="A32" i="2"/>
  <c r="A6" i="1" l="1"/>
  <c r="A7" i="1"/>
  <c r="A8" i="1"/>
  <c r="A9" i="1"/>
  <c r="A10" i="1"/>
  <c r="A12" i="1"/>
  <c r="A13" i="1"/>
  <c r="A14" i="1"/>
  <c r="A17" i="1"/>
  <c r="A18" i="1"/>
  <c r="A19" i="1"/>
  <c r="A20" i="1"/>
  <c r="A21" i="1"/>
  <c r="A23" i="1"/>
  <c r="A24" i="1"/>
  <c r="A25" i="1"/>
  <c r="A28" i="1"/>
  <c r="A29" i="1"/>
  <c r="A30" i="1"/>
  <c r="A31" i="1"/>
  <c r="A32" i="1"/>
  <c r="A34" i="1"/>
  <c r="A35" i="1"/>
  <c r="A36" i="1"/>
  <c r="A39" i="1"/>
  <c r="A40" i="1"/>
  <c r="A41" i="1"/>
  <c r="A42" i="1"/>
  <c r="A43" i="1"/>
  <c r="A45" i="1"/>
  <c r="A46" i="1"/>
  <c r="A47" i="1"/>
  <c r="A50" i="1"/>
  <c r="A51" i="1"/>
  <c r="A52" i="1"/>
  <c r="A53" i="1"/>
  <c r="A54" i="1"/>
  <c r="A56" i="1"/>
  <c r="A57" i="1"/>
  <c r="A58" i="1"/>
  <c r="A61" i="1"/>
  <c r="A62" i="1"/>
  <c r="A63" i="1"/>
  <c r="A64" i="1"/>
  <c r="A65" i="1"/>
  <c r="A67" i="1"/>
  <c r="A68" i="1"/>
  <c r="A69" i="1"/>
  <c r="A72" i="1"/>
  <c r="A73" i="1"/>
  <c r="A74" i="1"/>
  <c r="A75" i="1"/>
  <c r="A76" i="1"/>
  <c r="A78" i="1"/>
  <c r="A79" i="1"/>
  <c r="A80" i="1"/>
  <c r="A83" i="1"/>
  <c r="A84" i="1"/>
  <c r="A85" i="1"/>
  <c r="A86" i="1"/>
  <c r="A87" i="1"/>
  <c r="A89" i="1"/>
  <c r="A90" i="1"/>
  <c r="A91" i="1"/>
  <c r="A94" i="1"/>
  <c r="A95" i="1"/>
  <c r="A96" i="1"/>
  <c r="A97" i="1"/>
  <c r="A98" i="1"/>
  <c r="A100" i="1"/>
  <c r="A101" i="1"/>
  <c r="A102" i="1"/>
  <c r="A105" i="1"/>
  <c r="A106" i="1"/>
  <c r="A107" i="1"/>
  <c r="A108" i="1"/>
  <c r="A109" i="1"/>
  <c r="A111" i="1"/>
  <c r="A112" i="1"/>
  <c r="A113" i="1"/>
  <c r="A116" i="1"/>
  <c r="A117" i="1"/>
  <c r="A118" i="1"/>
  <c r="A119" i="1"/>
  <c r="A120" i="1"/>
  <c r="A122" i="1"/>
  <c r="A123" i="1"/>
  <c r="A124" i="1"/>
  <c r="A127" i="1"/>
  <c r="A128" i="1"/>
  <c r="A129" i="1"/>
  <c r="A130" i="1"/>
  <c r="A131" i="1"/>
  <c r="A133" i="1"/>
  <c r="A134" i="1"/>
  <c r="A135" i="1"/>
  <c r="A138" i="1"/>
  <c r="A139" i="1"/>
  <c r="A140" i="1"/>
  <c r="A141" i="1"/>
  <c r="A142" i="1"/>
  <c r="A144" i="1"/>
  <c r="A145" i="1"/>
  <c r="A146" i="1"/>
  <c r="L146" i="1" l="1"/>
  <c r="S146" i="1" s="1"/>
  <c r="L145" i="1"/>
  <c r="S145" i="1" s="1"/>
  <c r="L144" i="1"/>
  <c r="S144" i="1" s="1"/>
  <c r="L142" i="1"/>
  <c r="S142" i="1" s="1"/>
  <c r="L141" i="1"/>
  <c r="S141" i="1" s="1"/>
  <c r="L140" i="1"/>
  <c r="S140" i="1" s="1"/>
  <c r="L139" i="1"/>
  <c r="S139" i="1" s="1"/>
  <c r="L138" i="1"/>
  <c r="S138" i="1" s="1"/>
  <c r="L135" i="1"/>
  <c r="S135" i="1" s="1"/>
  <c r="L134" i="1"/>
  <c r="S134" i="1" s="1"/>
  <c r="L133" i="1"/>
  <c r="S133" i="1" s="1"/>
  <c r="L131" i="1"/>
  <c r="S131" i="1" s="1"/>
  <c r="L130" i="1"/>
  <c r="S130" i="1" s="1"/>
  <c r="L129" i="1"/>
  <c r="S129" i="1" s="1"/>
  <c r="L128" i="1"/>
  <c r="S128" i="1" s="1"/>
  <c r="L127" i="1"/>
  <c r="S127" i="1" s="1"/>
  <c r="L124" i="1"/>
  <c r="S124" i="1" s="1"/>
  <c r="L123" i="1"/>
  <c r="S123" i="1" s="1"/>
  <c r="L122" i="1"/>
  <c r="S122" i="1" s="1"/>
  <c r="L120" i="1"/>
  <c r="S120" i="1" s="1"/>
  <c r="L119" i="1"/>
  <c r="S119" i="1" s="1"/>
  <c r="L118" i="1"/>
  <c r="S118" i="1" s="1"/>
  <c r="L117" i="1"/>
  <c r="S117" i="1" s="1"/>
  <c r="L116" i="1"/>
  <c r="S116" i="1" s="1"/>
  <c r="L113" i="1"/>
  <c r="S113" i="1" s="1"/>
  <c r="L112" i="1"/>
  <c r="S112" i="1" s="1"/>
  <c r="L111" i="1"/>
  <c r="S111" i="1" s="1"/>
  <c r="L109" i="1"/>
  <c r="S109" i="1" s="1"/>
  <c r="L108" i="1"/>
  <c r="S108" i="1" s="1"/>
  <c r="L107" i="1"/>
  <c r="S107" i="1" s="1"/>
  <c r="L106" i="1"/>
  <c r="S106" i="1" s="1"/>
  <c r="L105" i="1"/>
  <c r="S105" i="1" s="1"/>
  <c r="L102" i="1"/>
  <c r="S102" i="1" s="1"/>
  <c r="L101" i="1"/>
  <c r="S101" i="1" s="1"/>
  <c r="L100" i="1"/>
  <c r="S100" i="1" s="1"/>
  <c r="L98" i="1"/>
  <c r="S98" i="1" s="1"/>
  <c r="L97" i="1"/>
  <c r="S97" i="1" s="1"/>
  <c r="L96" i="1"/>
  <c r="S96" i="1" s="1"/>
  <c r="L95" i="1"/>
  <c r="S95" i="1" s="1"/>
  <c r="L94" i="1"/>
  <c r="S94" i="1" s="1"/>
  <c r="L91" i="1"/>
  <c r="S91" i="1" s="1"/>
  <c r="L90" i="1"/>
  <c r="S90" i="1" s="1"/>
  <c r="L89" i="1"/>
  <c r="S89" i="1" s="1"/>
  <c r="L87" i="1"/>
  <c r="S87" i="1" s="1"/>
  <c r="L86" i="1"/>
  <c r="S86" i="1" s="1"/>
  <c r="L85" i="1"/>
  <c r="S85" i="1" s="1"/>
  <c r="L84" i="1"/>
  <c r="S84" i="1" s="1"/>
  <c r="L83" i="1"/>
  <c r="S83" i="1" s="1"/>
  <c r="L80" i="1"/>
  <c r="S80" i="1" s="1"/>
  <c r="L79" i="1"/>
  <c r="S79" i="1" s="1"/>
  <c r="L78" i="1"/>
  <c r="S78" i="1" s="1"/>
  <c r="L76" i="1"/>
  <c r="S76" i="1" s="1"/>
  <c r="L75" i="1"/>
  <c r="S75" i="1" s="1"/>
  <c r="L74" i="1"/>
  <c r="S74" i="1" s="1"/>
  <c r="L73" i="1"/>
  <c r="S73" i="1" s="1"/>
  <c r="L72" i="1"/>
  <c r="S72" i="1" s="1"/>
  <c r="L69" i="1"/>
  <c r="S69" i="1" s="1"/>
  <c r="L68" i="1"/>
  <c r="S68" i="1" s="1"/>
  <c r="L67" i="1"/>
  <c r="S67" i="1" s="1"/>
  <c r="L65" i="1"/>
  <c r="S65" i="1" s="1"/>
  <c r="L64" i="1"/>
  <c r="S64" i="1" s="1"/>
  <c r="L63" i="1"/>
  <c r="S63" i="1" s="1"/>
  <c r="L62" i="1"/>
  <c r="S62" i="1" s="1"/>
  <c r="L61" i="1"/>
  <c r="S61" i="1" s="1"/>
  <c r="L58" i="1"/>
  <c r="S58" i="1" s="1"/>
  <c r="L57" i="1"/>
  <c r="S57" i="1" s="1"/>
  <c r="L56" i="1"/>
  <c r="S56" i="1" s="1"/>
  <c r="L54" i="1"/>
  <c r="S54" i="1" s="1"/>
  <c r="L53" i="1"/>
  <c r="S53" i="1" s="1"/>
  <c r="L52" i="1"/>
  <c r="S52" i="1" s="1"/>
  <c r="L51" i="1"/>
  <c r="S51" i="1" s="1"/>
  <c r="L50" i="1"/>
  <c r="S50" i="1" s="1"/>
  <c r="L47" i="1"/>
  <c r="S47" i="1" s="1"/>
  <c r="L46" i="1"/>
  <c r="S46" i="1" s="1"/>
  <c r="L45" i="1"/>
  <c r="S45" i="1" s="1"/>
  <c r="L43" i="1"/>
  <c r="S43" i="1" s="1"/>
  <c r="L42" i="1"/>
  <c r="S42" i="1" s="1"/>
  <c r="L41" i="1"/>
  <c r="S41" i="1" s="1"/>
  <c r="L40" i="1"/>
  <c r="S40" i="1" s="1"/>
  <c r="L39" i="1"/>
  <c r="S39" i="1" s="1"/>
  <c r="L36" i="1"/>
  <c r="S36" i="1" s="1"/>
  <c r="L35" i="1"/>
  <c r="S35" i="1" s="1"/>
  <c r="L34" i="1"/>
  <c r="S34" i="1" s="1"/>
  <c r="L32" i="1"/>
  <c r="S32" i="1" s="1"/>
  <c r="L31" i="1"/>
  <c r="S31" i="1" s="1"/>
  <c r="L30" i="1"/>
  <c r="S30" i="1" s="1"/>
  <c r="L29" i="1"/>
  <c r="S29" i="1" s="1"/>
  <c r="L28" i="1"/>
  <c r="S28" i="1" s="1"/>
  <c r="L25" i="1"/>
  <c r="S25" i="1" s="1"/>
  <c r="L24" i="1"/>
  <c r="S24" i="1" s="1"/>
  <c r="L23" i="1"/>
  <c r="S23" i="1" s="1"/>
  <c r="L21" i="1"/>
  <c r="S21" i="1" s="1"/>
  <c r="L20" i="1"/>
  <c r="S20" i="1" s="1"/>
  <c r="L19" i="1"/>
  <c r="S19" i="1" s="1"/>
  <c r="L18" i="1"/>
  <c r="S18" i="1" s="1"/>
  <c r="L17" i="1"/>
  <c r="S17" i="1" s="1"/>
  <c r="L14" i="1"/>
  <c r="S14" i="1" s="1"/>
  <c r="L13" i="1"/>
  <c r="S13" i="1" s="1"/>
  <c r="L12" i="1"/>
  <c r="S12" i="1" s="1"/>
  <c r="L10" i="1"/>
  <c r="S10" i="1" s="1"/>
  <c r="L9" i="1"/>
  <c r="S9" i="1" s="1"/>
  <c r="L8" i="1"/>
  <c r="S8" i="1" s="1"/>
  <c r="L7" i="1"/>
  <c r="S7" i="1" s="1"/>
  <c r="L6" i="1"/>
  <c r="S6" i="1" s="1"/>
  <c r="G146" i="1"/>
  <c r="R146" i="1" s="1"/>
  <c r="G145" i="1"/>
  <c r="R145" i="1" s="1"/>
  <c r="G144" i="1"/>
  <c r="R144" i="1" s="1"/>
  <c r="G142" i="1"/>
  <c r="R142" i="1" s="1"/>
  <c r="G141" i="1"/>
  <c r="R141" i="1" s="1"/>
  <c r="G140" i="1"/>
  <c r="R140" i="1" s="1"/>
  <c r="G139" i="1"/>
  <c r="R139" i="1" s="1"/>
  <c r="G138" i="1"/>
  <c r="R138" i="1" s="1"/>
  <c r="G135" i="1"/>
  <c r="R135" i="1" s="1"/>
  <c r="G134" i="1"/>
  <c r="R134" i="1" s="1"/>
  <c r="G133" i="1"/>
  <c r="R133" i="1" s="1"/>
  <c r="G131" i="1"/>
  <c r="R131" i="1" s="1"/>
  <c r="G130" i="1"/>
  <c r="R130" i="1" s="1"/>
  <c r="G129" i="1"/>
  <c r="R129" i="1" s="1"/>
  <c r="G128" i="1"/>
  <c r="R128" i="1" s="1"/>
  <c r="G127" i="1"/>
  <c r="R127" i="1" s="1"/>
  <c r="G124" i="1"/>
  <c r="R124" i="1" s="1"/>
  <c r="G123" i="1"/>
  <c r="R123" i="1" s="1"/>
  <c r="G122" i="1"/>
  <c r="R122" i="1" s="1"/>
  <c r="G120" i="1"/>
  <c r="R120" i="1" s="1"/>
  <c r="G119" i="1"/>
  <c r="R119" i="1" s="1"/>
  <c r="G118" i="1"/>
  <c r="R118" i="1" s="1"/>
  <c r="G117" i="1"/>
  <c r="R117" i="1" s="1"/>
  <c r="G116" i="1"/>
  <c r="R116" i="1" s="1"/>
  <c r="G113" i="1"/>
  <c r="R113" i="1" s="1"/>
  <c r="G112" i="1"/>
  <c r="R112" i="1" s="1"/>
  <c r="G111" i="1"/>
  <c r="R111" i="1" s="1"/>
  <c r="G109" i="1"/>
  <c r="R109" i="1" s="1"/>
  <c r="G108" i="1"/>
  <c r="R108" i="1" s="1"/>
  <c r="G107" i="1"/>
  <c r="R107" i="1" s="1"/>
  <c r="G106" i="1"/>
  <c r="R106" i="1" s="1"/>
  <c r="G105" i="1"/>
  <c r="R105" i="1" s="1"/>
  <c r="G102" i="1"/>
  <c r="R102" i="1" s="1"/>
  <c r="G101" i="1"/>
  <c r="R101" i="1" s="1"/>
  <c r="G100" i="1"/>
  <c r="R100" i="1" s="1"/>
  <c r="G98" i="1"/>
  <c r="R98" i="1" s="1"/>
  <c r="G97" i="1"/>
  <c r="R97" i="1" s="1"/>
  <c r="G96" i="1"/>
  <c r="R96" i="1" s="1"/>
  <c r="G95" i="1"/>
  <c r="R95" i="1" s="1"/>
  <c r="G94" i="1"/>
  <c r="R94" i="1" s="1"/>
  <c r="G91" i="1"/>
  <c r="R91" i="1" s="1"/>
  <c r="G90" i="1"/>
  <c r="R90" i="1" s="1"/>
  <c r="G89" i="1"/>
  <c r="R89" i="1" s="1"/>
  <c r="G87" i="1"/>
  <c r="R87" i="1" s="1"/>
  <c r="G86" i="1"/>
  <c r="R86" i="1" s="1"/>
  <c r="G85" i="1"/>
  <c r="R85" i="1" s="1"/>
  <c r="G84" i="1"/>
  <c r="R84" i="1" s="1"/>
  <c r="G83" i="1"/>
  <c r="R83" i="1" s="1"/>
  <c r="G80" i="1"/>
  <c r="R80" i="1" s="1"/>
  <c r="G79" i="1"/>
  <c r="R79" i="1" s="1"/>
  <c r="G78" i="1"/>
  <c r="R78" i="1" s="1"/>
  <c r="G76" i="1"/>
  <c r="R76" i="1" s="1"/>
  <c r="G75" i="1"/>
  <c r="R75" i="1" s="1"/>
  <c r="G74" i="1"/>
  <c r="R74" i="1" s="1"/>
  <c r="G73" i="1"/>
  <c r="R73" i="1" s="1"/>
  <c r="G72" i="1"/>
  <c r="R72" i="1" s="1"/>
  <c r="G69" i="1"/>
  <c r="R69" i="1" s="1"/>
  <c r="G68" i="1"/>
  <c r="R68" i="1" s="1"/>
  <c r="G67" i="1"/>
  <c r="R67" i="1" s="1"/>
  <c r="G65" i="1"/>
  <c r="R65" i="1" s="1"/>
  <c r="G64" i="1"/>
  <c r="R64" i="1" s="1"/>
  <c r="G63" i="1"/>
  <c r="R63" i="1" s="1"/>
  <c r="G62" i="1"/>
  <c r="R62" i="1" s="1"/>
  <c r="G61" i="1"/>
  <c r="R61" i="1" s="1"/>
  <c r="G58" i="1"/>
  <c r="R58" i="1" s="1"/>
  <c r="G57" i="1"/>
  <c r="R57" i="1" s="1"/>
  <c r="G56" i="1"/>
  <c r="R56" i="1" s="1"/>
  <c r="G54" i="1"/>
  <c r="R54" i="1" s="1"/>
  <c r="G53" i="1"/>
  <c r="R53" i="1" s="1"/>
  <c r="G52" i="1"/>
  <c r="R52" i="1" s="1"/>
  <c r="G51" i="1"/>
  <c r="R51" i="1" s="1"/>
  <c r="G50" i="1"/>
  <c r="R50" i="1" s="1"/>
  <c r="G47" i="1"/>
  <c r="R47" i="1" s="1"/>
  <c r="G46" i="1"/>
  <c r="R46" i="1" s="1"/>
  <c r="G45" i="1"/>
  <c r="R45" i="1" s="1"/>
  <c r="G43" i="1"/>
  <c r="R43" i="1" s="1"/>
  <c r="G42" i="1"/>
  <c r="R42" i="1" s="1"/>
  <c r="G41" i="1"/>
  <c r="R41" i="1" s="1"/>
  <c r="G40" i="1"/>
  <c r="R40" i="1" s="1"/>
  <c r="G39" i="1"/>
  <c r="R39" i="1" s="1"/>
  <c r="G36" i="1"/>
  <c r="R36" i="1" s="1"/>
  <c r="G35" i="1"/>
  <c r="R35" i="1" s="1"/>
  <c r="G34" i="1"/>
  <c r="R34" i="1" s="1"/>
  <c r="G32" i="1"/>
  <c r="R32" i="1" s="1"/>
  <c r="G31" i="1"/>
  <c r="R31" i="1" s="1"/>
  <c r="G30" i="1"/>
  <c r="R30" i="1" s="1"/>
  <c r="G29" i="1"/>
  <c r="R29" i="1" s="1"/>
  <c r="G28" i="1"/>
  <c r="R28" i="1" s="1"/>
  <c r="G25" i="1"/>
  <c r="R25" i="1" s="1"/>
  <c r="G24" i="1"/>
  <c r="R24" i="1" s="1"/>
  <c r="G23" i="1"/>
  <c r="R23" i="1" s="1"/>
  <c r="G21" i="1"/>
  <c r="R21" i="1" s="1"/>
  <c r="G20" i="1"/>
  <c r="R20" i="1" s="1"/>
  <c r="G19" i="1"/>
  <c r="R19" i="1" s="1"/>
  <c r="G18" i="1"/>
  <c r="R18" i="1" s="1"/>
  <c r="G17" i="1"/>
  <c r="R17" i="1" s="1"/>
  <c r="G14" i="1"/>
  <c r="R14" i="1" s="1"/>
  <c r="G13" i="1"/>
  <c r="R13" i="1" s="1"/>
  <c r="G12" i="1"/>
  <c r="R12" i="1" s="1"/>
  <c r="G10" i="1"/>
  <c r="R10" i="1" s="1"/>
  <c r="G9" i="1"/>
  <c r="R9" i="1" s="1"/>
  <c r="G8" i="1"/>
  <c r="R8" i="1" s="1"/>
  <c r="G7" i="1"/>
  <c r="G6" i="1"/>
  <c r="R6" i="1" s="1"/>
  <c r="P143" i="1"/>
  <c r="P137" i="1" s="1"/>
  <c r="P136" i="1" s="1"/>
  <c r="O143" i="1"/>
  <c r="O137" i="1" s="1"/>
  <c r="O136" i="1" s="1"/>
  <c r="N143" i="1"/>
  <c r="N137" i="1" s="1"/>
  <c r="N136" i="1" s="1"/>
  <c r="M143" i="1"/>
  <c r="K143" i="1"/>
  <c r="J143" i="1"/>
  <c r="J137" i="1" s="1"/>
  <c r="J136" i="1" s="1"/>
  <c r="I143" i="1"/>
  <c r="I137" i="1" s="1"/>
  <c r="I136" i="1" s="1"/>
  <c r="H143" i="1"/>
  <c r="K137" i="1"/>
  <c r="K136" i="1" s="1"/>
  <c r="P132" i="1"/>
  <c r="P126" i="1" s="1"/>
  <c r="O132" i="1"/>
  <c r="O126" i="1" s="1"/>
  <c r="N132" i="1"/>
  <c r="N126" i="1" s="1"/>
  <c r="N125" i="1" s="1"/>
  <c r="M132" i="1"/>
  <c r="K132" i="1"/>
  <c r="K126" i="1" s="1"/>
  <c r="K125" i="1" s="1"/>
  <c r="J132" i="1"/>
  <c r="J126" i="1" s="1"/>
  <c r="J125" i="1" s="1"/>
  <c r="I132" i="1"/>
  <c r="I126" i="1" s="1"/>
  <c r="I125" i="1" s="1"/>
  <c r="H132" i="1"/>
  <c r="H126" i="1" s="1"/>
  <c r="P125" i="1"/>
  <c r="O125" i="1"/>
  <c r="P121" i="1"/>
  <c r="P115" i="1" s="1"/>
  <c r="P114" i="1" s="1"/>
  <c r="O121" i="1"/>
  <c r="O115" i="1" s="1"/>
  <c r="O114" i="1" s="1"/>
  <c r="N121" i="1"/>
  <c r="N115" i="1" s="1"/>
  <c r="N114" i="1" s="1"/>
  <c r="M121" i="1"/>
  <c r="M115" i="1" s="1"/>
  <c r="K121" i="1"/>
  <c r="K115" i="1" s="1"/>
  <c r="K114" i="1" s="1"/>
  <c r="J121" i="1"/>
  <c r="J115" i="1" s="1"/>
  <c r="J114" i="1" s="1"/>
  <c r="I121" i="1"/>
  <c r="I115" i="1" s="1"/>
  <c r="I114" i="1" s="1"/>
  <c r="H121" i="1"/>
  <c r="H115" i="1" s="1"/>
  <c r="P110" i="1"/>
  <c r="O110" i="1"/>
  <c r="O104" i="1" s="1"/>
  <c r="O103" i="1" s="1"/>
  <c r="N110" i="1"/>
  <c r="N104" i="1" s="1"/>
  <c r="N103" i="1" s="1"/>
  <c r="M110" i="1"/>
  <c r="K110" i="1"/>
  <c r="K104" i="1" s="1"/>
  <c r="K103" i="1" s="1"/>
  <c r="J110" i="1"/>
  <c r="J104" i="1" s="1"/>
  <c r="J103" i="1" s="1"/>
  <c r="I110" i="1"/>
  <c r="I104" i="1" s="1"/>
  <c r="I103" i="1" s="1"/>
  <c r="H110" i="1"/>
  <c r="P104" i="1"/>
  <c r="P103" i="1" s="1"/>
  <c r="P99" i="1"/>
  <c r="P93" i="1" s="1"/>
  <c r="P92" i="1" s="1"/>
  <c r="O99" i="1"/>
  <c r="O93" i="1" s="1"/>
  <c r="O92" i="1" s="1"/>
  <c r="N99" i="1"/>
  <c r="N93" i="1" s="1"/>
  <c r="N92" i="1" s="1"/>
  <c r="M99" i="1"/>
  <c r="K99" i="1"/>
  <c r="K93" i="1" s="1"/>
  <c r="K92" i="1" s="1"/>
  <c r="J99" i="1"/>
  <c r="J93" i="1" s="1"/>
  <c r="J92" i="1" s="1"/>
  <c r="I99" i="1"/>
  <c r="I93" i="1" s="1"/>
  <c r="I92" i="1" s="1"/>
  <c r="H99" i="1"/>
  <c r="H93" i="1" s="1"/>
  <c r="P88" i="1"/>
  <c r="O88" i="1"/>
  <c r="O82" i="1" s="1"/>
  <c r="O81" i="1" s="1"/>
  <c r="N88" i="1"/>
  <c r="N82" i="1" s="1"/>
  <c r="N81" i="1" s="1"/>
  <c r="M88" i="1"/>
  <c r="K88" i="1"/>
  <c r="K82" i="1" s="1"/>
  <c r="K81" i="1" s="1"/>
  <c r="J88" i="1"/>
  <c r="J82" i="1" s="1"/>
  <c r="J81" i="1" s="1"/>
  <c r="I88" i="1"/>
  <c r="I82" i="1" s="1"/>
  <c r="I81" i="1" s="1"/>
  <c r="H88" i="1"/>
  <c r="H82" i="1" s="1"/>
  <c r="P82" i="1"/>
  <c r="P81" i="1" s="1"/>
  <c r="P77" i="1"/>
  <c r="P71" i="1" s="1"/>
  <c r="P70" i="1" s="1"/>
  <c r="O77" i="1"/>
  <c r="O71" i="1" s="1"/>
  <c r="O70" i="1" s="1"/>
  <c r="N77" i="1"/>
  <c r="N71" i="1" s="1"/>
  <c r="N70" i="1" s="1"/>
  <c r="M77" i="1"/>
  <c r="M71" i="1" s="1"/>
  <c r="K77" i="1"/>
  <c r="K71" i="1" s="1"/>
  <c r="K70" i="1" s="1"/>
  <c r="J77" i="1"/>
  <c r="J71" i="1" s="1"/>
  <c r="J70" i="1" s="1"/>
  <c r="I77" i="1"/>
  <c r="I71" i="1" s="1"/>
  <c r="I70" i="1" s="1"/>
  <c r="H77" i="1"/>
  <c r="H71" i="1" s="1"/>
  <c r="P66" i="1"/>
  <c r="O66" i="1"/>
  <c r="N66" i="1"/>
  <c r="N60" i="1" s="1"/>
  <c r="N59" i="1" s="1"/>
  <c r="M66" i="1"/>
  <c r="K66" i="1"/>
  <c r="K60" i="1" s="1"/>
  <c r="K59" i="1" s="1"/>
  <c r="J66" i="1"/>
  <c r="J60" i="1" s="1"/>
  <c r="J59" i="1" s="1"/>
  <c r="I66" i="1"/>
  <c r="I60" i="1" s="1"/>
  <c r="I59" i="1" s="1"/>
  <c r="H66" i="1"/>
  <c r="H60" i="1" s="1"/>
  <c r="P60" i="1"/>
  <c r="P59" i="1" s="1"/>
  <c r="O60" i="1"/>
  <c r="O59" i="1" s="1"/>
  <c r="P55" i="1"/>
  <c r="P49" i="1" s="1"/>
  <c r="P48" i="1" s="1"/>
  <c r="O55" i="1"/>
  <c r="O49" i="1" s="1"/>
  <c r="O48" i="1" s="1"/>
  <c r="N55" i="1"/>
  <c r="N49" i="1" s="1"/>
  <c r="N48" i="1" s="1"/>
  <c r="M55" i="1"/>
  <c r="M49" i="1" s="1"/>
  <c r="K55" i="1"/>
  <c r="K49" i="1" s="1"/>
  <c r="K48" i="1" s="1"/>
  <c r="J55" i="1"/>
  <c r="J49" i="1" s="1"/>
  <c r="J48" i="1" s="1"/>
  <c r="I55" i="1"/>
  <c r="I49" i="1" s="1"/>
  <c r="I48" i="1" s="1"/>
  <c r="H55" i="1"/>
  <c r="H49" i="1" s="1"/>
  <c r="H48" i="1" s="1"/>
  <c r="P44" i="1"/>
  <c r="P38" i="1" s="1"/>
  <c r="P37" i="1" s="1"/>
  <c r="O44" i="1"/>
  <c r="O38" i="1" s="1"/>
  <c r="O37" i="1" s="1"/>
  <c r="N44" i="1"/>
  <c r="N38" i="1" s="1"/>
  <c r="N37" i="1" s="1"/>
  <c r="M44" i="1"/>
  <c r="K44" i="1"/>
  <c r="K38" i="1" s="1"/>
  <c r="K37" i="1" s="1"/>
  <c r="J44" i="1"/>
  <c r="J38" i="1" s="1"/>
  <c r="J37" i="1" s="1"/>
  <c r="I44" i="1"/>
  <c r="I38" i="1" s="1"/>
  <c r="I37" i="1" s="1"/>
  <c r="H44" i="1"/>
  <c r="H38" i="1" s="1"/>
  <c r="H37" i="1" s="1"/>
  <c r="P33" i="1"/>
  <c r="P27" i="1" s="1"/>
  <c r="O33" i="1"/>
  <c r="O27" i="1" s="1"/>
  <c r="O26" i="1" s="1"/>
  <c r="N33" i="1"/>
  <c r="N27" i="1" s="1"/>
  <c r="N26" i="1" s="1"/>
  <c r="M33" i="1"/>
  <c r="K33" i="1"/>
  <c r="K27" i="1" s="1"/>
  <c r="K26" i="1" s="1"/>
  <c r="J33" i="1"/>
  <c r="J27" i="1" s="1"/>
  <c r="J26" i="1" s="1"/>
  <c r="I33" i="1"/>
  <c r="I27" i="1" s="1"/>
  <c r="I26" i="1" s="1"/>
  <c r="H33" i="1"/>
  <c r="P26" i="1"/>
  <c r="P22" i="1"/>
  <c r="P16" i="1" s="1"/>
  <c r="P15" i="1" s="1"/>
  <c r="O22" i="1"/>
  <c r="O16" i="1" s="1"/>
  <c r="O15" i="1" s="1"/>
  <c r="N22" i="1"/>
  <c r="N16" i="1" s="1"/>
  <c r="N15" i="1" s="1"/>
  <c r="M22" i="1"/>
  <c r="K22" i="1"/>
  <c r="K16" i="1" s="1"/>
  <c r="K15" i="1" s="1"/>
  <c r="J22" i="1"/>
  <c r="J16" i="1" s="1"/>
  <c r="J15" i="1" s="1"/>
  <c r="I22" i="1"/>
  <c r="I16" i="1" s="1"/>
  <c r="I15" i="1" s="1"/>
  <c r="H22" i="1"/>
  <c r="H16" i="1" s="1"/>
  <c r="P11" i="1"/>
  <c r="P5" i="1" s="1"/>
  <c r="P4" i="1" s="1"/>
  <c r="O11" i="1"/>
  <c r="O5" i="1" s="1"/>
  <c r="O4" i="1" s="1"/>
  <c r="N11" i="1"/>
  <c r="N5" i="1" s="1"/>
  <c r="N4" i="1" s="1"/>
  <c r="M11" i="1"/>
  <c r="K11" i="1"/>
  <c r="K5" i="1" s="1"/>
  <c r="K4" i="1" s="1"/>
  <c r="J11" i="1"/>
  <c r="J5" i="1" s="1"/>
  <c r="J4" i="1" s="1"/>
  <c r="I11" i="1"/>
  <c r="I5" i="1" s="1"/>
  <c r="I4" i="1" s="1"/>
  <c r="H11" i="1"/>
  <c r="R7" i="1" l="1"/>
  <c r="G66" i="1"/>
  <c r="G110" i="1"/>
  <c r="H104" i="1"/>
  <c r="H103" i="1" s="1"/>
  <c r="G103" i="1" s="1"/>
  <c r="L132" i="1"/>
  <c r="M126" i="1"/>
  <c r="H15" i="1"/>
  <c r="G15" i="1" s="1"/>
  <c r="G16" i="1"/>
  <c r="H5" i="1"/>
  <c r="G11" i="1"/>
  <c r="G99" i="1"/>
  <c r="G132" i="1"/>
  <c r="M48" i="1"/>
  <c r="L48" i="1" s="1"/>
  <c r="L49" i="1"/>
  <c r="M70" i="1"/>
  <c r="L70" i="1" s="1"/>
  <c r="L71" i="1"/>
  <c r="M114" i="1"/>
  <c r="L114" i="1" s="1"/>
  <c r="L115" i="1"/>
  <c r="G126" i="1"/>
  <c r="H125" i="1"/>
  <c r="G125" i="1" s="1"/>
  <c r="M16" i="1"/>
  <c r="L22" i="1"/>
  <c r="G22" i="1"/>
  <c r="M5" i="1"/>
  <c r="L11" i="1"/>
  <c r="H27" i="1"/>
  <c r="G33" i="1"/>
  <c r="L33" i="1"/>
  <c r="M27" i="1"/>
  <c r="H59" i="1"/>
  <c r="G59" i="1" s="1"/>
  <c r="G60" i="1"/>
  <c r="M60" i="1"/>
  <c r="L66" i="1"/>
  <c r="H81" i="1"/>
  <c r="G81" i="1" s="1"/>
  <c r="G82" i="1"/>
  <c r="M82" i="1"/>
  <c r="L88" i="1"/>
  <c r="G55" i="1"/>
  <c r="G88" i="1"/>
  <c r="H92" i="1"/>
  <c r="G92" i="1" s="1"/>
  <c r="G93" i="1"/>
  <c r="L99" i="1"/>
  <c r="G44" i="1"/>
  <c r="M38" i="1"/>
  <c r="L44" i="1"/>
  <c r="G48" i="1"/>
  <c r="G49" i="1"/>
  <c r="L55" i="1"/>
  <c r="H70" i="1"/>
  <c r="G70" i="1" s="1"/>
  <c r="G71" i="1"/>
  <c r="L77" i="1"/>
  <c r="H114" i="1"/>
  <c r="G114" i="1" s="1"/>
  <c r="G115" i="1"/>
  <c r="L121" i="1"/>
  <c r="G38" i="1"/>
  <c r="G77" i="1"/>
  <c r="G121" i="1"/>
  <c r="G37" i="1"/>
  <c r="M93" i="1"/>
  <c r="M104" i="1"/>
  <c r="L110" i="1"/>
  <c r="H137" i="1"/>
  <c r="G143" i="1"/>
  <c r="M137" i="1"/>
  <c r="L143" i="1"/>
  <c r="F143" i="1"/>
  <c r="F137" i="1" s="1"/>
  <c r="F136" i="1" s="1"/>
  <c r="F132" i="1"/>
  <c r="F126" i="1" s="1"/>
  <c r="F125" i="1" s="1"/>
  <c r="F121" i="1"/>
  <c r="F115" i="1" s="1"/>
  <c r="F114" i="1" s="1"/>
  <c r="F110" i="1"/>
  <c r="F104" i="1" s="1"/>
  <c r="F103" i="1" s="1"/>
  <c r="F99" i="1"/>
  <c r="F93" i="1" s="1"/>
  <c r="F92" i="1" s="1"/>
  <c r="F88" i="1"/>
  <c r="F82" i="1" s="1"/>
  <c r="F81" i="1" s="1"/>
  <c r="F77" i="1"/>
  <c r="F71" i="1" s="1"/>
  <c r="F70" i="1" s="1"/>
  <c r="F66" i="1"/>
  <c r="F60" i="1" s="1"/>
  <c r="F59" i="1" s="1"/>
  <c r="F55" i="1"/>
  <c r="F49" i="1" s="1"/>
  <c r="F48" i="1" s="1"/>
  <c r="F44" i="1"/>
  <c r="F38" i="1" s="1"/>
  <c r="F37" i="1" s="1"/>
  <c r="F33" i="1"/>
  <c r="F27" i="1" s="1"/>
  <c r="F26" i="1" s="1"/>
  <c r="F22" i="1"/>
  <c r="F16" i="1" s="1"/>
  <c r="F15" i="1" s="1"/>
  <c r="F11" i="1"/>
  <c r="F5" i="1" s="1"/>
  <c r="F4" i="1" s="1"/>
  <c r="E143" i="1"/>
  <c r="D143" i="1"/>
  <c r="E132" i="1"/>
  <c r="D132" i="1"/>
  <c r="E121" i="1"/>
  <c r="D121" i="1"/>
  <c r="E110" i="1"/>
  <c r="D110" i="1"/>
  <c r="E99" i="1"/>
  <c r="D99" i="1"/>
  <c r="E88" i="1"/>
  <c r="D88" i="1"/>
  <c r="E77" i="1"/>
  <c r="D77" i="1"/>
  <c r="E66" i="1"/>
  <c r="D66" i="1"/>
  <c r="E55" i="1"/>
  <c r="D55" i="1"/>
  <c r="E44" i="1"/>
  <c r="D44" i="1"/>
  <c r="E33" i="1"/>
  <c r="D33" i="1"/>
  <c r="E22" i="1"/>
  <c r="D22" i="1"/>
  <c r="E11" i="1"/>
  <c r="D11" i="1"/>
  <c r="R55" i="1" l="1"/>
  <c r="R99" i="1"/>
  <c r="R22" i="1"/>
  <c r="R66" i="1"/>
  <c r="R110" i="1"/>
  <c r="R132" i="1"/>
  <c r="R11" i="1"/>
  <c r="R88" i="1"/>
  <c r="R143" i="1"/>
  <c r="R44" i="1"/>
  <c r="R121" i="1"/>
  <c r="E27" i="1"/>
  <c r="S33" i="1"/>
  <c r="E82" i="1"/>
  <c r="S88" i="1"/>
  <c r="R77" i="1"/>
  <c r="E16" i="1"/>
  <c r="S22" i="1"/>
  <c r="E38" i="1"/>
  <c r="S44" i="1"/>
  <c r="E60" i="1"/>
  <c r="S66" i="1"/>
  <c r="E71" i="1"/>
  <c r="S77" i="1"/>
  <c r="E104" i="1"/>
  <c r="S110" i="1"/>
  <c r="E115" i="1"/>
  <c r="S121" i="1"/>
  <c r="E126" i="1"/>
  <c r="S132" i="1"/>
  <c r="E137" i="1"/>
  <c r="S143" i="1"/>
  <c r="E49" i="1"/>
  <c r="S55" i="1"/>
  <c r="E93" i="1"/>
  <c r="S99" i="1"/>
  <c r="E5" i="1"/>
  <c r="S11" i="1"/>
  <c r="R33" i="1"/>
  <c r="G104" i="1"/>
  <c r="D27" i="1"/>
  <c r="A33" i="1"/>
  <c r="D93" i="1"/>
  <c r="R93" i="1" s="1"/>
  <c r="A99" i="1"/>
  <c r="D126" i="1"/>
  <c r="R126" i="1" s="1"/>
  <c r="A132" i="1"/>
  <c r="D137" i="1"/>
  <c r="A143" i="1"/>
  <c r="D49" i="1"/>
  <c r="R49" i="1" s="1"/>
  <c r="A55" i="1"/>
  <c r="D82" i="1"/>
  <c r="R82" i="1" s="1"/>
  <c r="A88" i="1"/>
  <c r="D5" i="1"/>
  <c r="A11" i="1"/>
  <c r="D16" i="1"/>
  <c r="R16" i="1" s="1"/>
  <c r="A22" i="1"/>
  <c r="D38" i="1"/>
  <c r="R38" i="1" s="1"/>
  <c r="A44" i="1"/>
  <c r="D60" i="1"/>
  <c r="R60" i="1" s="1"/>
  <c r="A66" i="1"/>
  <c r="D71" i="1"/>
  <c r="R71" i="1" s="1"/>
  <c r="A77" i="1"/>
  <c r="D104" i="1"/>
  <c r="A110" i="1"/>
  <c r="D115" i="1"/>
  <c r="R115" i="1" s="1"/>
  <c r="A121" i="1"/>
  <c r="M92" i="1"/>
  <c r="L92" i="1" s="1"/>
  <c r="L93" i="1"/>
  <c r="M125" i="1"/>
  <c r="L125" i="1" s="1"/>
  <c r="L126" i="1"/>
  <c r="L104" i="1"/>
  <c r="M103" i="1"/>
  <c r="L103" i="1" s="1"/>
  <c r="M81" i="1"/>
  <c r="L81" i="1" s="1"/>
  <c r="L82" i="1"/>
  <c r="M136" i="1"/>
  <c r="L136" i="1" s="1"/>
  <c r="L137" i="1"/>
  <c r="G27" i="1"/>
  <c r="H26" i="1"/>
  <c r="G26" i="1" s="1"/>
  <c r="M4" i="1"/>
  <c r="L4" i="1" s="1"/>
  <c r="L5" i="1"/>
  <c r="L16" i="1"/>
  <c r="M15" i="1"/>
  <c r="L15" i="1" s="1"/>
  <c r="H4" i="1"/>
  <c r="G4" i="1" s="1"/>
  <c r="G5" i="1"/>
  <c r="H136" i="1"/>
  <c r="G136" i="1" s="1"/>
  <c r="G137" i="1"/>
  <c r="L38" i="1"/>
  <c r="M37" i="1"/>
  <c r="L37" i="1" s="1"/>
  <c r="M59" i="1"/>
  <c r="L59" i="1" s="1"/>
  <c r="L60" i="1"/>
  <c r="M26" i="1"/>
  <c r="L26" i="1" s="1"/>
  <c r="L27" i="1"/>
  <c r="R104" i="1" l="1"/>
  <c r="E48" i="1"/>
  <c r="S48" i="1" s="1"/>
  <c r="S49" i="1"/>
  <c r="E15" i="1"/>
  <c r="S15" i="1" s="1"/>
  <c r="S16" i="1"/>
  <c r="E26" i="1"/>
  <c r="S26" i="1" s="1"/>
  <c r="S27" i="1"/>
  <c r="R137" i="1"/>
  <c r="R5" i="1"/>
  <c r="R27" i="1"/>
  <c r="E125" i="1"/>
  <c r="S125" i="1" s="1"/>
  <c r="S126" i="1"/>
  <c r="E103" i="1"/>
  <c r="S103" i="1" s="1"/>
  <c r="S104" i="1"/>
  <c r="E70" i="1"/>
  <c r="S70" i="1" s="1"/>
  <c r="S71" i="1"/>
  <c r="E37" i="1"/>
  <c r="S37" i="1" s="1"/>
  <c r="S38" i="1"/>
  <c r="E81" i="1"/>
  <c r="S81" i="1" s="1"/>
  <c r="S82" i="1"/>
  <c r="E4" i="1"/>
  <c r="S4" i="1" s="1"/>
  <c r="S5" i="1"/>
  <c r="E92" i="1"/>
  <c r="S92" i="1" s="1"/>
  <c r="S93" i="1"/>
  <c r="E114" i="1"/>
  <c r="S114" i="1" s="1"/>
  <c r="S115" i="1"/>
  <c r="E59" i="1"/>
  <c r="S59" i="1" s="1"/>
  <c r="S60" i="1"/>
  <c r="E136" i="1"/>
  <c r="S136" i="1" s="1"/>
  <c r="S137" i="1"/>
  <c r="D114" i="1"/>
  <c r="A115" i="1"/>
  <c r="D59" i="1"/>
  <c r="A60" i="1"/>
  <c r="D15" i="1"/>
  <c r="A16" i="1"/>
  <c r="D81" i="1"/>
  <c r="A82" i="1"/>
  <c r="D125" i="1"/>
  <c r="A126" i="1"/>
  <c r="D103" i="1"/>
  <c r="A104" i="1"/>
  <c r="D70" i="1"/>
  <c r="A71" i="1"/>
  <c r="D37" i="1"/>
  <c r="A38" i="1"/>
  <c r="D48" i="1"/>
  <c r="A49" i="1"/>
  <c r="D136" i="1"/>
  <c r="A137" i="1"/>
  <c r="D4" i="1"/>
  <c r="A5" i="1"/>
  <c r="D92" i="1"/>
  <c r="A93" i="1"/>
  <c r="D26" i="1"/>
  <c r="A27" i="1"/>
  <c r="A114" i="1" l="1"/>
  <c r="R114" i="1"/>
  <c r="A103" i="1"/>
  <c r="R103" i="1"/>
  <c r="A26" i="1"/>
  <c r="R26" i="1"/>
  <c r="A37" i="1"/>
  <c r="R37" i="1"/>
  <c r="A15" i="1"/>
  <c r="R15" i="1"/>
  <c r="A92" i="1"/>
  <c r="R92" i="1"/>
  <c r="A4" i="1"/>
  <c r="R4" i="1"/>
  <c r="A136" i="1"/>
  <c r="R136" i="1"/>
  <c r="A48" i="1"/>
  <c r="R48" i="1"/>
  <c r="A70" i="1"/>
  <c r="R70" i="1"/>
  <c r="A125" i="1"/>
  <c r="R125" i="1"/>
  <c r="A81" i="1"/>
  <c r="R81" i="1"/>
  <c r="A59" i="1"/>
  <c r="R59" i="1"/>
</calcChain>
</file>

<file path=xl/sharedStrings.xml><?xml version="1.0" encoding="utf-8"?>
<sst xmlns="http://schemas.openxmlformats.org/spreadsheetml/2006/main" count="371" uniqueCount="87">
  <si>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</si>
  <si>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</si>
  <si>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</si>
  <si>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</si>
  <si>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</si>
  <si>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</si>
  <si>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</si>
  <si>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</si>
  <si>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</si>
  <si>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</si>
  <si>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</si>
  <si>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</si>
  <si>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</si>
  <si>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</si>
  <si>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</si>
  <si>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</si>
  <si>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</si>
  <si>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</si>
  <si>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</si>
  <si>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</si>
  <si>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</si>
  <si>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</si>
  <si>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</si>
  <si>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</si>
  <si>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</si>
  <si>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</si>
  <si>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</si>
  <si>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</si>
  <si>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</si>
  <si>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</si>
  <si>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</si>
  <si>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</si>
  <si>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</si>
  <si>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</si>
  <si>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</si>
  <si>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</si>
  <si>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</si>
  <si>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</si>
  <si>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</si>
  <si>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</si>
  <si>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ფორმულა</t>
  </si>
  <si>
    <t>სულ</t>
  </si>
  <si>
    <t>I კვ</t>
  </si>
  <si>
    <t>II კვ</t>
  </si>
  <si>
    <t>III კვ</t>
  </si>
  <si>
    <t>IV კვ</t>
  </si>
  <si>
    <t>კონტროლი</t>
  </si>
  <si>
    <t>საბიუჯეტო</t>
  </si>
  <si>
    <t>საკუთარი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</si>
  <si>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ბიუჯეტის კვარტალური განწერა</t>
  </si>
  <si>
    <t>პროგრამული კოდი</t>
  </si>
  <si>
    <t>(საკუთარი/სხვა) სახსრები კონტროლი</t>
  </si>
  <si>
    <t>კანონმდებლობით ნებადართული (საკუთარის/სხვა) სახსრები</t>
  </si>
  <si>
    <t>I კვ.</t>
  </si>
  <si>
    <t>II კვ.</t>
  </si>
  <si>
    <t>III კვ.</t>
  </si>
  <si>
    <t>IV კვ.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</si>
  <si>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</si>
  <si>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</si>
  <si>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</si>
  <si>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</si>
  <si>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</si>
  <si>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</si>
  <si>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r>
      <rPr>
        <sz val="10"/>
        <color rgb="FF000000"/>
        <rFont val="Sylfaen"/>
        <family val="2"/>
      </rPr>
      <t>გრანტები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</si>
  <si>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</si>
  <si>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</si>
  <si>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</si>
  <si>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</si>
  <si>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</si>
  <si>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</si>
  <si>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</si>
  <si>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</si>
  <si>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</si>
  <si>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</si>
  <si>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</si>
  <si>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</si>
  <si>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</si>
  <si>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</si>
  <si>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</si>
  <si>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</si>
  <si>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1.4.1.1.2.4 დეპოზიტებზე და ანგარიშებზე დარიცხული პროცენტები</t>
  </si>
  <si>
    <t>1.4.2.3.2.1 შემოსავალი შენობებისა და ნაგებობების იჯარაში ან მართვაში გადაცემიდან</t>
  </si>
  <si>
    <t>1.4.2.1 საბაზრო დაწესებულების მიერ გაყიდული საქონელი და მომსახურება</t>
  </si>
  <si>
    <t>1.4.3.9 შემოსავალი სხვა არაკლასიფიცირებული სანქციებიდან</t>
  </si>
  <si>
    <t>1.4.4.1.2.99 სხვა არაკლასიფიცირებული შემოსავლები</t>
  </si>
  <si>
    <t>განმახორციელებელი</t>
  </si>
  <si>
    <t>საყვარელიძე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</si>
</sst>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09]#,##0.0;\-#,##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sz val="11"/>
      <name val="Calibri"/>
      <family val="2"/>
      <charset val="204"/>
    </font>
    <font>
      <b/>
      <sz val="9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Calibri"/>
      <family val="2"/>
    </font>
    <font>
      <b/>
      <sz val="11"/>
      <name val="Sylfaen"/>
      <family val="1"/>
    </font>
    <font>
      <sz val="8"/>
      <name val="Arial"/>
      <family val="2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  <charset val="204"/>
    </font>
    <font>
      <b/>
      <sz val="11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b/>
      <sz val="11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000000"/>
      <name val="Sylfaen"/>
      <family val="2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8" xfId="1" applyNumberFormat="1" applyFont="1" applyFill="1" applyBorder="1" applyAlignment="1">
      <alignment vertical="center" wrapText="1" readingOrder="1"/>
    </xf>
    <xf numFmtId="164" fontId="20" fillId="0" borderId="8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1" readingOrder="1"/>
    </xf>
    <xf numFmtId="164" fontId="23" fillId="0" borderId="8" xfId="1" applyNumberFormat="1" applyFont="1" applyFill="1" applyBorder="1" applyAlignment="1" applyProtection="1">
      <alignment horizontal="center" vertical="center" wrapTex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center" wrapText="1" readingOrder="1"/>
    </xf>
    <xf numFmtId="0" fontId="18" fillId="0" borderId="8" xfId="1" applyNumberFormat="1" applyFont="1" applyFill="1" applyBorder="1" applyAlignment="1">
      <alignment horizontal="left" vertical="center" wrapText="1" indent="2" readingOrder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8" fillId="0" borderId="8" xfId="1" applyNumberFormat="1" applyFont="1" applyFill="1" applyBorder="1" applyAlignment="1">
      <alignment horizontal="left" vertical="center" wrapText="1" indent="4" readingOrder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4" fillId="0" borderId="8" xfId="1" applyNumberFormat="1" applyFont="1" applyFill="1" applyBorder="1" applyAlignment="1" applyProtection="1">
      <alignment horizontal="center" vertical="center" wrapText="1"/>
      <protection locked="0"/>
    </xf>
    <xf numFmtId="43" fontId="2" fillId="0" borderId="1" xfId="3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146"/>
  <sheetViews>
    <sheetView tabSelected="1" view="pageBreakPreview" zoomScaleNormal="9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K7" sqref="K7"/>
    </sheetView>
  </sheetViews>
  <sheetFormatPr defaultRowHeight="15" x14ac:dyDescent="0.25"/>
  <cols>
    <col min="1" max="1" width="3" style="11" customWidth="1"/>
    <col min="2" max="2" width="14.42578125" style="9" customWidth="1"/>
    <col min="3" max="3" width="54.85546875" style="10" customWidth="1"/>
    <col min="4" max="5" width="16.7109375" style="13" customWidth="1"/>
    <col min="6" max="6" width="13.5703125" style="11" hidden="1" customWidth="1"/>
    <col min="7" max="7" width="15.7109375" style="12" customWidth="1"/>
    <col min="8" max="11" width="15.7109375" style="11" customWidth="1"/>
    <col min="12" max="12" width="15.7109375" style="47" customWidth="1"/>
    <col min="13" max="16" width="15.7109375" style="11" customWidth="1"/>
    <col min="17" max="17" width="3.140625" style="11" customWidth="1"/>
    <col min="18" max="18" width="15.28515625" style="11" customWidth="1"/>
    <col min="19" max="19" width="14" style="11" customWidth="1"/>
    <col min="20" max="20" width="24.5703125" style="48" customWidth="1"/>
    <col min="21" max="16384" width="9.140625" style="11"/>
  </cols>
  <sheetData>
    <row r="1" spans="1:20" ht="52.5" customHeight="1" x14ac:dyDescent="0.25">
      <c r="A1" s="54" t="s">
        <v>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28.5" customHeight="1" x14ac:dyDescent="0.25">
      <c r="B2" s="1"/>
      <c r="C2" s="2"/>
      <c r="D2" s="52" t="s">
        <v>46</v>
      </c>
      <c r="E2" s="52"/>
      <c r="F2" s="3"/>
      <c r="G2" s="53" t="s">
        <v>2</v>
      </c>
      <c r="H2" s="53"/>
      <c r="I2" s="53"/>
      <c r="J2" s="53"/>
      <c r="K2" s="53"/>
      <c r="L2" s="53" t="s">
        <v>3</v>
      </c>
      <c r="M2" s="53"/>
      <c r="N2" s="53"/>
      <c r="O2" s="53"/>
      <c r="P2" s="53"/>
    </row>
    <row r="3" spans="1:20" s="9" customFormat="1" ht="54.75" customHeight="1" x14ac:dyDescent="0.25">
      <c r="B3" s="1" t="s">
        <v>0</v>
      </c>
      <c r="C3" s="1" t="s">
        <v>1</v>
      </c>
      <c r="D3" s="14" t="s">
        <v>2</v>
      </c>
      <c r="E3" s="14" t="s">
        <v>3</v>
      </c>
      <c r="F3" s="1" t="s">
        <v>40</v>
      </c>
      <c r="G3" s="4" t="s">
        <v>41</v>
      </c>
      <c r="H3" s="1" t="s">
        <v>42</v>
      </c>
      <c r="I3" s="1" t="s">
        <v>43</v>
      </c>
      <c r="J3" s="1" t="s">
        <v>44</v>
      </c>
      <c r="K3" s="1" t="s">
        <v>45</v>
      </c>
      <c r="L3" s="45" t="s">
        <v>41</v>
      </c>
      <c r="M3" s="1" t="s">
        <v>42</v>
      </c>
      <c r="N3" s="1" t="s">
        <v>43</v>
      </c>
      <c r="O3" s="1" t="s">
        <v>44</v>
      </c>
      <c r="P3" s="1" t="s">
        <v>45</v>
      </c>
      <c r="R3" s="9" t="s">
        <v>47</v>
      </c>
      <c r="S3" s="9" t="s">
        <v>48</v>
      </c>
      <c r="T3" s="49" t="s">
        <v>85</v>
      </c>
    </row>
    <row r="4" spans="1:20" s="9" customFormat="1" ht="45" x14ac:dyDescent="0.25">
      <c r="A4" s="9" t="str">
        <f t="shared" ref="A4:A14" si="0">IF(D4+E4&gt;0,"a","b")</f>
        <v>a</v>
      </c>
      <c r="B4" s="1" t="s">
        <v>14</v>
      </c>
      <c r="C4" s="5" t="s">
        <v>15</v>
      </c>
      <c r="D4" s="15">
        <f>D5+D14</f>
        <v>11300000</v>
      </c>
      <c r="E4" s="15">
        <f>E5+E14</f>
        <v>745000</v>
      </c>
      <c r="F4" s="16">
        <f>F5+F14</f>
        <v>0</v>
      </c>
      <c r="G4" s="4">
        <f t="shared" ref="G4:G14" si="1">SUM(H4:K4)</f>
        <v>11300000</v>
      </c>
      <c r="H4" s="1">
        <f t="shared" ref="H4:P4" si="2">H5+H14</f>
        <v>2434000</v>
      </c>
      <c r="I4" s="1">
        <f t="shared" si="2"/>
        <v>2809000</v>
      </c>
      <c r="J4" s="1">
        <f t="shared" si="2"/>
        <v>3089000</v>
      </c>
      <c r="K4" s="1">
        <f t="shared" si="2"/>
        <v>2968000</v>
      </c>
      <c r="L4" s="45">
        <f t="shared" ref="L4:L14" si="3">SUM(M4:P4)</f>
        <v>745000</v>
      </c>
      <c r="M4" s="1">
        <f t="shared" si="2"/>
        <v>130000</v>
      </c>
      <c r="N4" s="1">
        <f t="shared" si="2"/>
        <v>210000</v>
      </c>
      <c r="O4" s="1">
        <f t="shared" si="2"/>
        <v>200000</v>
      </c>
      <c r="P4" s="1">
        <f t="shared" si="2"/>
        <v>205000</v>
      </c>
      <c r="R4" s="9" t="str">
        <f t="shared" ref="R4:R14" si="4">IF(D4-G4=0," ","შეცდომა")</f>
        <v xml:space="preserve"> </v>
      </c>
      <c r="S4" s="9" t="str">
        <f t="shared" ref="S4:S14" si="5">IF(E4-L4=0," ","შეცდომა")</f>
        <v xml:space="preserve"> </v>
      </c>
      <c r="T4" s="48" t="s">
        <v>86</v>
      </c>
    </row>
    <row r="5" spans="1:20" x14ac:dyDescent="0.25">
      <c r="A5" s="9" t="str">
        <f t="shared" si="0"/>
        <v>a</v>
      </c>
      <c r="B5" s="1"/>
      <c r="C5" s="2" t="s">
        <v>4</v>
      </c>
      <c r="D5" s="17">
        <f>SUM(D6:D11)</f>
        <v>11210000</v>
      </c>
      <c r="E5" s="17">
        <f>SUM(E6:E11)</f>
        <v>735000</v>
      </c>
      <c r="F5" s="18">
        <f>SUM(F6:F11)</f>
        <v>0</v>
      </c>
      <c r="G5" s="6">
        <f t="shared" si="1"/>
        <v>11210000</v>
      </c>
      <c r="H5" s="3">
        <f t="shared" ref="H5:P5" si="6">SUM(H6:H11)</f>
        <v>2434000</v>
      </c>
      <c r="I5" s="3">
        <f t="shared" si="6"/>
        <v>2759000</v>
      </c>
      <c r="J5" s="3">
        <f t="shared" si="6"/>
        <v>3049000</v>
      </c>
      <c r="K5" s="3">
        <f t="shared" si="6"/>
        <v>2968000</v>
      </c>
      <c r="L5" s="46">
        <f t="shared" si="3"/>
        <v>735000</v>
      </c>
      <c r="M5" s="3">
        <f t="shared" si="6"/>
        <v>120000</v>
      </c>
      <c r="N5" s="3">
        <f t="shared" si="6"/>
        <v>210000</v>
      </c>
      <c r="O5" s="3">
        <f t="shared" si="6"/>
        <v>200000</v>
      </c>
      <c r="P5" s="3">
        <f t="shared" si="6"/>
        <v>205000</v>
      </c>
      <c r="R5" s="9" t="str">
        <f t="shared" si="4"/>
        <v xml:space="preserve"> </v>
      </c>
      <c r="S5" s="9" t="str">
        <f t="shared" si="5"/>
        <v xml:space="preserve"> </v>
      </c>
      <c r="T5" s="48" t="s">
        <v>86</v>
      </c>
    </row>
    <row r="6" spans="1:20" x14ac:dyDescent="0.25">
      <c r="A6" s="9" t="str">
        <f t="shared" si="0"/>
        <v>a</v>
      </c>
      <c r="B6" s="1"/>
      <c r="C6" s="7" t="s">
        <v>5</v>
      </c>
      <c r="D6" s="17">
        <v>3560000</v>
      </c>
      <c r="E6" s="17">
        <v>350000</v>
      </c>
      <c r="F6" s="18"/>
      <c r="G6" s="6">
        <f t="shared" si="1"/>
        <v>3560000</v>
      </c>
      <c r="H6" s="19">
        <v>889000</v>
      </c>
      <c r="I6" s="19">
        <v>889000</v>
      </c>
      <c r="J6" s="19">
        <v>889000</v>
      </c>
      <c r="K6" s="19">
        <v>893000</v>
      </c>
      <c r="L6" s="46">
        <f t="shared" si="3"/>
        <v>350000</v>
      </c>
      <c r="M6" s="19">
        <v>60000</v>
      </c>
      <c r="N6" s="19">
        <v>80000</v>
      </c>
      <c r="O6" s="19">
        <v>80000</v>
      </c>
      <c r="P6" s="19">
        <v>130000</v>
      </c>
      <c r="R6" s="9" t="str">
        <f t="shared" si="4"/>
        <v xml:space="preserve"> </v>
      </c>
      <c r="S6" s="9" t="str">
        <f t="shared" si="5"/>
        <v xml:space="preserve"> </v>
      </c>
      <c r="T6" s="48" t="s">
        <v>86</v>
      </c>
    </row>
    <row r="7" spans="1:20" x14ac:dyDescent="0.25">
      <c r="A7" s="9" t="str">
        <f t="shared" si="0"/>
        <v>a</v>
      </c>
      <c r="B7" s="1"/>
      <c r="C7" s="7" t="s">
        <v>6</v>
      </c>
      <c r="D7" s="17">
        <v>7450000</v>
      </c>
      <c r="E7" s="17">
        <v>365000</v>
      </c>
      <c r="F7" s="18"/>
      <c r="G7" s="6">
        <f t="shared" si="1"/>
        <v>7450000</v>
      </c>
      <c r="H7" s="19">
        <v>1500000</v>
      </c>
      <c r="I7" s="19">
        <v>1800000</v>
      </c>
      <c r="J7" s="19">
        <v>2100000</v>
      </c>
      <c r="K7" s="19">
        <v>2050000</v>
      </c>
      <c r="L7" s="46">
        <f t="shared" si="3"/>
        <v>365000</v>
      </c>
      <c r="M7" s="19">
        <v>50000</v>
      </c>
      <c r="N7" s="19">
        <v>120000</v>
      </c>
      <c r="O7" s="19">
        <v>120000</v>
      </c>
      <c r="P7" s="19">
        <v>75000</v>
      </c>
      <c r="R7" s="9" t="str">
        <f t="shared" si="4"/>
        <v xml:space="preserve"> </v>
      </c>
      <c r="S7" s="9" t="str">
        <f t="shared" si="5"/>
        <v xml:space="preserve"> </v>
      </c>
      <c r="T7" s="48" t="s">
        <v>86</v>
      </c>
    </row>
    <row r="8" spans="1:20" hidden="1" x14ac:dyDescent="0.25">
      <c r="A8" s="9" t="str">
        <f t="shared" si="0"/>
        <v>b</v>
      </c>
      <c r="B8" s="1"/>
      <c r="C8" s="7" t="s">
        <v>7</v>
      </c>
      <c r="D8" s="17"/>
      <c r="E8" s="17"/>
      <c r="F8" s="18"/>
      <c r="G8" s="6">
        <f t="shared" si="1"/>
        <v>0</v>
      </c>
      <c r="H8" s="19"/>
      <c r="I8" s="19"/>
      <c r="J8" s="19"/>
      <c r="K8" s="19"/>
      <c r="L8" s="46">
        <f t="shared" si="3"/>
        <v>0</v>
      </c>
      <c r="M8" s="19"/>
      <c r="N8" s="19"/>
      <c r="O8" s="19"/>
      <c r="P8" s="19"/>
      <c r="R8" s="9" t="str">
        <f t="shared" si="4"/>
        <v xml:space="preserve"> </v>
      </c>
      <c r="S8" s="9" t="str">
        <f t="shared" si="5"/>
        <v xml:space="preserve"> </v>
      </c>
      <c r="T8" s="48" t="s">
        <v>86</v>
      </c>
    </row>
    <row r="9" spans="1:20" x14ac:dyDescent="0.25">
      <c r="A9" s="9" t="str">
        <f t="shared" si="0"/>
        <v>a</v>
      </c>
      <c r="B9" s="1"/>
      <c r="C9" s="7" t="s">
        <v>8</v>
      </c>
      <c r="D9" s="17">
        <v>50000</v>
      </c>
      <c r="E9" s="17"/>
      <c r="F9" s="18"/>
      <c r="G9" s="6">
        <f t="shared" si="1"/>
        <v>50000</v>
      </c>
      <c r="H9" s="19">
        <v>20000</v>
      </c>
      <c r="I9" s="19">
        <v>10000</v>
      </c>
      <c r="J9" s="19">
        <v>20000</v>
      </c>
      <c r="K9" s="19"/>
      <c r="L9" s="46">
        <f t="shared" si="3"/>
        <v>0</v>
      </c>
      <c r="M9" s="19"/>
      <c r="N9" s="19"/>
      <c r="O9" s="19"/>
      <c r="P9" s="19"/>
      <c r="R9" s="9" t="str">
        <f t="shared" si="4"/>
        <v xml:space="preserve"> </v>
      </c>
      <c r="S9" s="9" t="str">
        <f t="shared" si="5"/>
        <v xml:space="preserve"> </v>
      </c>
      <c r="T9" s="48" t="s">
        <v>86</v>
      </c>
    </row>
    <row r="10" spans="1:20" x14ac:dyDescent="0.25">
      <c r="A10" s="9" t="str">
        <f t="shared" si="0"/>
        <v>a</v>
      </c>
      <c r="B10" s="1"/>
      <c r="C10" s="7" t="s">
        <v>9</v>
      </c>
      <c r="D10" s="17">
        <v>70000</v>
      </c>
      <c r="E10" s="17"/>
      <c r="F10" s="18"/>
      <c r="G10" s="6">
        <f t="shared" si="1"/>
        <v>70000</v>
      </c>
      <c r="H10" s="19">
        <v>15000</v>
      </c>
      <c r="I10" s="19">
        <v>20000</v>
      </c>
      <c r="J10" s="19">
        <v>20000</v>
      </c>
      <c r="K10" s="19">
        <v>15000</v>
      </c>
      <c r="L10" s="46">
        <f t="shared" si="3"/>
        <v>0</v>
      </c>
      <c r="M10" s="19"/>
      <c r="N10" s="19"/>
      <c r="O10" s="19"/>
      <c r="P10" s="19"/>
      <c r="R10" s="9" t="str">
        <f t="shared" si="4"/>
        <v xml:space="preserve"> </v>
      </c>
      <c r="S10" s="9" t="str">
        <f t="shared" si="5"/>
        <v xml:space="preserve"> </v>
      </c>
      <c r="T10" s="48" t="s">
        <v>86</v>
      </c>
    </row>
    <row r="11" spans="1:20" x14ac:dyDescent="0.25">
      <c r="A11" s="9" t="str">
        <f t="shared" si="0"/>
        <v>a</v>
      </c>
      <c r="B11" s="1"/>
      <c r="C11" s="7" t="s">
        <v>10</v>
      </c>
      <c r="D11" s="17">
        <f>SUM(D12:D13)</f>
        <v>80000</v>
      </c>
      <c r="E11" s="17">
        <f>SUM(E12:E13)</f>
        <v>20000</v>
      </c>
      <c r="F11" s="18">
        <f>SUM(F12:F13)</f>
        <v>0</v>
      </c>
      <c r="G11" s="6">
        <f t="shared" si="1"/>
        <v>80000</v>
      </c>
      <c r="H11" s="3">
        <f t="shared" ref="H11:P11" si="7">SUM(H12:H13)</f>
        <v>10000</v>
      </c>
      <c r="I11" s="3">
        <f t="shared" si="7"/>
        <v>40000</v>
      </c>
      <c r="J11" s="3">
        <f t="shared" si="7"/>
        <v>20000</v>
      </c>
      <c r="K11" s="3">
        <f t="shared" si="7"/>
        <v>10000</v>
      </c>
      <c r="L11" s="46">
        <f t="shared" si="3"/>
        <v>20000</v>
      </c>
      <c r="M11" s="3">
        <f t="shared" si="7"/>
        <v>10000</v>
      </c>
      <c r="N11" s="3">
        <f t="shared" si="7"/>
        <v>10000</v>
      </c>
      <c r="O11" s="3">
        <f t="shared" si="7"/>
        <v>0</v>
      </c>
      <c r="P11" s="3">
        <f t="shared" si="7"/>
        <v>0</v>
      </c>
      <c r="R11" s="9" t="str">
        <f t="shared" si="4"/>
        <v xml:space="preserve"> </v>
      </c>
      <c r="S11" s="9" t="str">
        <f t="shared" si="5"/>
        <v xml:space="preserve"> </v>
      </c>
      <c r="T11" s="48" t="s">
        <v>86</v>
      </c>
    </row>
    <row r="12" spans="1:20" ht="30" x14ac:dyDescent="0.25">
      <c r="A12" s="9" t="str">
        <f t="shared" si="0"/>
        <v>a</v>
      </c>
      <c r="B12" s="1"/>
      <c r="C12" s="8" t="s">
        <v>11</v>
      </c>
      <c r="D12" s="17">
        <v>80000</v>
      </c>
      <c r="E12" s="17">
        <v>20000</v>
      </c>
      <c r="F12" s="18"/>
      <c r="G12" s="6">
        <f t="shared" si="1"/>
        <v>80000</v>
      </c>
      <c r="H12" s="19">
        <v>10000</v>
      </c>
      <c r="I12" s="19">
        <v>40000</v>
      </c>
      <c r="J12" s="19">
        <v>20000</v>
      </c>
      <c r="K12" s="19">
        <v>10000</v>
      </c>
      <c r="L12" s="46">
        <f t="shared" si="3"/>
        <v>20000</v>
      </c>
      <c r="M12" s="19">
        <v>10000</v>
      </c>
      <c r="N12" s="19">
        <v>10000</v>
      </c>
      <c r="O12" s="19"/>
      <c r="P12" s="19"/>
      <c r="R12" s="9" t="str">
        <f t="shared" si="4"/>
        <v xml:space="preserve"> </v>
      </c>
      <c r="S12" s="9" t="str">
        <f t="shared" si="5"/>
        <v xml:space="preserve"> </v>
      </c>
      <c r="T12" s="48" t="s">
        <v>86</v>
      </c>
    </row>
    <row r="13" spans="1:20" ht="30" hidden="1" x14ac:dyDescent="0.25">
      <c r="A13" s="9" t="str">
        <f t="shared" si="0"/>
        <v>b</v>
      </c>
      <c r="B13" s="1"/>
      <c r="C13" s="8" t="s">
        <v>12</v>
      </c>
      <c r="D13" s="17"/>
      <c r="E13" s="17"/>
      <c r="F13" s="18"/>
      <c r="G13" s="6">
        <f t="shared" si="1"/>
        <v>0</v>
      </c>
      <c r="H13" s="19"/>
      <c r="I13" s="19"/>
      <c r="J13" s="19"/>
      <c r="K13" s="19"/>
      <c r="L13" s="46">
        <f t="shared" si="3"/>
        <v>0</v>
      </c>
      <c r="M13" s="19"/>
      <c r="N13" s="19"/>
      <c r="O13" s="19"/>
      <c r="P13" s="19"/>
      <c r="R13" s="9" t="str">
        <f t="shared" si="4"/>
        <v xml:space="preserve"> </v>
      </c>
      <c r="S13" s="9" t="str">
        <f t="shared" si="5"/>
        <v xml:space="preserve"> </v>
      </c>
      <c r="T13" s="48" t="s">
        <v>86</v>
      </c>
    </row>
    <row r="14" spans="1:20" x14ac:dyDescent="0.25">
      <c r="A14" s="9" t="str">
        <f t="shared" si="0"/>
        <v>a</v>
      </c>
      <c r="B14" s="1"/>
      <c r="C14" s="7" t="s">
        <v>13</v>
      </c>
      <c r="D14" s="17">
        <v>90000</v>
      </c>
      <c r="E14" s="17">
        <v>10000</v>
      </c>
      <c r="F14" s="18"/>
      <c r="G14" s="6">
        <f t="shared" si="1"/>
        <v>90000</v>
      </c>
      <c r="H14" s="19"/>
      <c r="I14" s="19">
        <v>50000</v>
      </c>
      <c r="J14" s="19">
        <v>40000</v>
      </c>
      <c r="K14" s="19"/>
      <c r="L14" s="46">
        <f t="shared" si="3"/>
        <v>10000</v>
      </c>
      <c r="M14" s="19">
        <v>10000</v>
      </c>
      <c r="N14" s="19"/>
      <c r="O14" s="19"/>
      <c r="P14" s="19"/>
      <c r="R14" s="9" t="str">
        <f t="shared" si="4"/>
        <v xml:space="preserve"> </v>
      </c>
      <c r="S14" s="9" t="str">
        <f t="shared" si="5"/>
        <v xml:space="preserve"> </v>
      </c>
      <c r="T14" s="48" t="s">
        <v>86</v>
      </c>
    </row>
    <row r="15" spans="1:20" s="9" customFormat="1" ht="30" x14ac:dyDescent="0.25">
      <c r="A15" s="9" t="str">
        <f t="shared" ref="A15:A69" si="8">IF(D15+E15&gt;0,"a","b")</f>
        <v>a</v>
      </c>
      <c r="B15" s="1" t="s">
        <v>16</v>
      </c>
      <c r="C15" s="5" t="s">
        <v>17</v>
      </c>
      <c r="D15" s="15">
        <f>D16+D25</f>
        <v>2800000</v>
      </c>
      <c r="E15" s="15">
        <f>E16+E25</f>
        <v>0</v>
      </c>
      <c r="F15" s="16">
        <f>F16+F25</f>
        <v>0</v>
      </c>
      <c r="G15" s="4">
        <f t="shared" ref="G15:G32" si="9">SUM(H15:K15)</f>
        <v>2800000</v>
      </c>
      <c r="H15" s="1">
        <f t="shared" ref="H15:P15" si="10">H16+H25</f>
        <v>500000</v>
      </c>
      <c r="I15" s="1">
        <f t="shared" si="10"/>
        <v>800000</v>
      </c>
      <c r="J15" s="1">
        <f t="shared" si="10"/>
        <v>900000</v>
      </c>
      <c r="K15" s="1">
        <f t="shared" si="10"/>
        <v>600000</v>
      </c>
      <c r="L15" s="45">
        <f t="shared" ref="L15:L32" si="11">SUM(M15:P15)</f>
        <v>0</v>
      </c>
      <c r="M15" s="1">
        <f t="shared" si="10"/>
        <v>0</v>
      </c>
      <c r="N15" s="1">
        <f t="shared" si="10"/>
        <v>0</v>
      </c>
      <c r="O15" s="1">
        <f t="shared" si="10"/>
        <v>0</v>
      </c>
      <c r="P15" s="1">
        <f t="shared" si="10"/>
        <v>0</v>
      </c>
      <c r="R15" s="9" t="str">
        <f t="shared" ref="R15:R69" si="12">IF(D15-G15=0," ","შეცდომა")</f>
        <v xml:space="preserve"> </v>
      </c>
      <c r="S15" s="9" t="str">
        <f t="shared" ref="S15:S69" si="13">IF(E15-L15=0," ","შეცდომა")</f>
        <v xml:space="preserve"> </v>
      </c>
      <c r="T15" s="48" t="s">
        <v>86</v>
      </c>
    </row>
    <row r="16" spans="1:20" x14ac:dyDescent="0.25">
      <c r="A16" s="9" t="str">
        <f t="shared" si="8"/>
        <v>a</v>
      </c>
      <c r="B16" s="1"/>
      <c r="C16" s="2" t="s">
        <v>4</v>
      </c>
      <c r="D16" s="17">
        <f>SUM(D17:D22)</f>
        <v>2800000</v>
      </c>
      <c r="E16" s="17">
        <f>SUM(E17:E22)</f>
        <v>0</v>
      </c>
      <c r="F16" s="18">
        <f>SUM(F17:F22)</f>
        <v>0</v>
      </c>
      <c r="G16" s="6">
        <f t="shared" si="9"/>
        <v>2800000</v>
      </c>
      <c r="H16" s="3">
        <f t="shared" ref="H16:P16" si="14">SUM(H17:H22)</f>
        <v>500000</v>
      </c>
      <c r="I16" s="3">
        <f t="shared" si="14"/>
        <v>800000</v>
      </c>
      <c r="J16" s="3">
        <f t="shared" si="14"/>
        <v>900000</v>
      </c>
      <c r="K16" s="3">
        <f t="shared" si="14"/>
        <v>600000</v>
      </c>
      <c r="L16" s="46">
        <f t="shared" si="11"/>
        <v>0</v>
      </c>
      <c r="M16" s="3">
        <f t="shared" si="14"/>
        <v>0</v>
      </c>
      <c r="N16" s="3">
        <f t="shared" si="14"/>
        <v>0</v>
      </c>
      <c r="O16" s="3">
        <f t="shared" si="14"/>
        <v>0</v>
      </c>
      <c r="P16" s="3">
        <f t="shared" si="14"/>
        <v>0</v>
      </c>
      <c r="R16" s="9" t="str">
        <f t="shared" si="12"/>
        <v xml:space="preserve"> </v>
      </c>
      <c r="S16" s="9" t="str">
        <f t="shared" si="13"/>
        <v xml:space="preserve"> </v>
      </c>
      <c r="T16" s="48" t="s">
        <v>86</v>
      </c>
    </row>
    <row r="17" spans="1:20" hidden="1" x14ac:dyDescent="0.25">
      <c r="A17" s="9" t="str">
        <f t="shared" si="8"/>
        <v>b</v>
      </c>
      <c r="B17" s="1"/>
      <c r="C17" s="7" t="s">
        <v>5</v>
      </c>
      <c r="D17" s="17"/>
      <c r="E17" s="17"/>
      <c r="F17" s="18"/>
      <c r="G17" s="6">
        <f t="shared" si="9"/>
        <v>0</v>
      </c>
      <c r="H17" s="19"/>
      <c r="I17" s="19"/>
      <c r="J17" s="19"/>
      <c r="K17" s="19"/>
      <c r="L17" s="46">
        <f t="shared" si="11"/>
        <v>0</v>
      </c>
      <c r="M17" s="19"/>
      <c r="N17" s="19"/>
      <c r="O17" s="19"/>
      <c r="P17" s="19"/>
      <c r="R17" s="9" t="str">
        <f t="shared" si="12"/>
        <v xml:space="preserve"> </v>
      </c>
      <c r="S17" s="9" t="str">
        <f t="shared" si="13"/>
        <v xml:space="preserve"> </v>
      </c>
      <c r="T17" s="48" t="s">
        <v>86</v>
      </c>
    </row>
    <row r="18" spans="1:20" x14ac:dyDescent="0.25">
      <c r="A18" s="9" t="str">
        <f t="shared" si="8"/>
        <v>a</v>
      </c>
      <c r="B18" s="1"/>
      <c r="C18" s="7" t="s">
        <v>6</v>
      </c>
      <c r="D18" s="17">
        <v>2800000</v>
      </c>
      <c r="E18" s="17"/>
      <c r="F18" s="18"/>
      <c r="G18" s="6">
        <f t="shared" si="9"/>
        <v>2800000</v>
      </c>
      <c r="H18" s="19">
        <v>500000</v>
      </c>
      <c r="I18" s="19">
        <v>800000</v>
      </c>
      <c r="J18" s="19">
        <v>900000</v>
      </c>
      <c r="K18" s="19">
        <v>600000</v>
      </c>
      <c r="L18" s="46">
        <f t="shared" si="11"/>
        <v>0</v>
      </c>
      <c r="M18" s="19"/>
      <c r="N18" s="19"/>
      <c r="O18" s="19"/>
      <c r="P18" s="19"/>
      <c r="R18" s="9" t="str">
        <f t="shared" si="12"/>
        <v xml:space="preserve"> </v>
      </c>
      <c r="S18" s="9" t="str">
        <f t="shared" si="13"/>
        <v xml:space="preserve"> </v>
      </c>
      <c r="T18" s="48" t="s">
        <v>86</v>
      </c>
    </row>
    <row r="19" spans="1:20" hidden="1" x14ac:dyDescent="0.25">
      <c r="A19" s="9" t="str">
        <f t="shared" si="8"/>
        <v>b</v>
      </c>
      <c r="B19" s="1"/>
      <c r="C19" s="7" t="s">
        <v>7</v>
      </c>
      <c r="D19" s="17"/>
      <c r="E19" s="17"/>
      <c r="F19" s="18"/>
      <c r="G19" s="6">
        <f t="shared" si="9"/>
        <v>0</v>
      </c>
      <c r="H19" s="19"/>
      <c r="I19" s="19"/>
      <c r="J19" s="19"/>
      <c r="K19" s="19"/>
      <c r="L19" s="46">
        <f t="shared" si="11"/>
        <v>0</v>
      </c>
      <c r="M19" s="19"/>
      <c r="N19" s="19"/>
      <c r="O19" s="19"/>
      <c r="P19" s="19"/>
      <c r="R19" s="9" t="str">
        <f t="shared" si="12"/>
        <v xml:space="preserve"> </v>
      </c>
      <c r="S19" s="9" t="str">
        <f t="shared" si="13"/>
        <v xml:space="preserve"> </v>
      </c>
      <c r="T19" s="48" t="s">
        <v>86</v>
      </c>
    </row>
    <row r="20" spans="1:20" hidden="1" x14ac:dyDescent="0.25">
      <c r="A20" s="9" t="str">
        <f t="shared" si="8"/>
        <v>b</v>
      </c>
      <c r="B20" s="1"/>
      <c r="C20" s="7" t="s">
        <v>8</v>
      </c>
      <c r="D20" s="17"/>
      <c r="E20" s="17"/>
      <c r="F20" s="18"/>
      <c r="G20" s="6">
        <f t="shared" si="9"/>
        <v>0</v>
      </c>
      <c r="H20" s="19"/>
      <c r="I20" s="19"/>
      <c r="J20" s="19"/>
      <c r="K20" s="19"/>
      <c r="L20" s="46">
        <f t="shared" si="11"/>
        <v>0</v>
      </c>
      <c r="M20" s="19"/>
      <c r="N20" s="19"/>
      <c r="O20" s="19"/>
      <c r="P20" s="19"/>
      <c r="R20" s="9" t="str">
        <f t="shared" si="12"/>
        <v xml:space="preserve"> </v>
      </c>
      <c r="S20" s="9" t="str">
        <f t="shared" si="13"/>
        <v xml:space="preserve"> </v>
      </c>
      <c r="T20" s="48" t="s">
        <v>86</v>
      </c>
    </row>
    <row r="21" spans="1:20" hidden="1" x14ac:dyDescent="0.25">
      <c r="A21" s="9" t="str">
        <f t="shared" si="8"/>
        <v>b</v>
      </c>
      <c r="B21" s="1"/>
      <c r="C21" s="7" t="s">
        <v>9</v>
      </c>
      <c r="D21" s="17"/>
      <c r="E21" s="17"/>
      <c r="F21" s="18"/>
      <c r="G21" s="6">
        <f t="shared" si="9"/>
        <v>0</v>
      </c>
      <c r="H21" s="19"/>
      <c r="I21" s="19"/>
      <c r="J21" s="19"/>
      <c r="K21" s="19"/>
      <c r="L21" s="46">
        <f t="shared" si="11"/>
        <v>0</v>
      </c>
      <c r="M21" s="19"/>
      <c r="N21" s="19"/>
      <c r="O21" s="19"/>
      <c r="P21" s="19"/>
      <c r="R21" s="9" t="str">
        <f t="shared" si="12"/>
        <v xml:space="preserve"> </v>
      </c>
      <c r="S21" s="9" t="str">
        <f t="shared" si="13"/>
        <v xml:space="preserve"> </v>
      </c>
      <c r="T21" s="48" t="s">
        <v>86</v>
      </c>
    </row>
    <row r="22" spans="1:20" hidden="1" x14ac:dyDescent="0.25">
      <c r="A22" s="9" t="str">
        <f t="shared" si="8"/>
        <v>b</v>
      </c>
      <c r="B22" s="1"/>
      <c r="C22" s="7" t="s">
        <v>10</v>
      </c>
      <c r="D22" s="17">
        <f>SUM(D23:D24)</f>
        <v>0</v>
      </c>
      <c r="E22" s="17">
        <f>SUM(E23:E24)</f>
        <v>0</v>
      </c>
      <c r="F22" s="18">
        <f>SUM(F23:F24)</f>
        <v>0</v>
      </c>
      <c r="G22" s="6">
        <f t="shared" si="9"/>
        <v>0</v>
      </c>
      <c r="H22" s="3">
        <f t="shared" ref="H22:P22" si="15">SUM(H23:H24)</f>
        <v>0</v>
      </c>
      <c r="I22" s="3">
        <f t="shared" si="15"/>
        <v>0</v>
      </c>
      <c r="J22" s="3">
        <f t="shared" si="15"/>
        <v>0</v>
      </c>
      <c r="K22" s="3">
        <f t="shared" si="15"/>
        <v>0</v>
      </c>
      <c r="L22" s="46">
        <f t="shared" si="11"/>
        <v>0</v>
      </c>
      <c r="M22" s="3">
        <f t="shared" si="15"/>
        <v>0</v>
      </c>
      <c r="N22" s="3">
        <f t="shared" si="15"/>
        <v>0</v>
      </c>
      <c r="O22" s="3">
        <f t="shared" si="15"/>
        <v>0</v>
      </c>
      <c r="P22" s="3">
        <f t="shared" si="15"/>
        <v>0</v>
      </c>
      <c r="R22" s="9" t="str">
        <f t="shared" si="12"/>
        <v xml:space="preserve"> </v>
      </c>
      <c r="S22" s="9" t="str">
        <f t="shared" si="13"/>
        <v xml:space="preserve"> </v>
      </c>
      <c r="T22" s="48" t="s">
        <v>86</v>
      </c>
    </row>
    <row r="23" spans="1:20" ht="30" hidden="1" x14ac:dyDescent="0.25">
      <c r="A23" s="9" t="str">
        <f t="shared" si="8"/>
        <v>b</v>
      </c>
      <c r="B23" s="1"/>
      <c r="C23" s="8" t="s">
        <v>11</v>
      </c>
      <c r="D23" s="17"/>
      <c r="E23" s="17"/>
      <c r="F23" s="18"/>
      <c r="G23" s="6">
        <f t="shared" si="9"/>
        <v>0</v>
      </c>
      <c r="H23" s="19"/>
      <c r="I23" s="19"/>
      <c r="J23" s="19"/>
      <c r="K23" s="19"/>
      <c r="L23" s="46">
        <f t="shared" si="11"/>
        <v>0</v>
      </c>
      <c r="M23" s="19"/>
      <c r="N23" s="19"/>
      <c r="O23" s="19"/>
      <c r="P23" s="19"/>
      <c r="R23" s="9" t="str">
        <f t="shared" si="12"/>
        <v xml:space="preserve"> </v>
      </c>
      <c r="S23" s="9" t="str">
        <f t="shared" si="13"/>
        <v xml:space="preserve"> </v>
      </c>
      <c r="T23" s="48" t="s">
        <v>86</v>
      </c>
    </row>
    <row r="24" spans="1:20" ht="30" hidden="1" x14ac:dyDescent="0.25">
      <c r="A24" s="9" t="str">
        <f t="shared" si="8"/>
        <v>b</v>
      </c>
      <c r="B24" s="1"/>
      <c r="C24" s="8" t="s">
        <v>12</v>
      </c>
      <c r="D24" s="17"/>
      <c r="E24" s="17"/>
      <c r="F24" s="18"/>
      <c r="G24" s="6">
        <f t="shared" si="9"/>
        <v>0</v>
      </c>
      <c r="H24" s="19"/>
      <c r="I24" s="19"/>
      <c r="J24" s="19"/>
      <c r="K24" s="19"/>
      <c r="L24" s="46">
        <f t="shared" si="11"/>
        <v>0</v>
      </c>
      <c r="M24" s="19"/>
      <c r="N24" s="19"/>
      <c r="O24" s="19"/>
      <c r="P24" s="19"/>
      <c r="R24" s="9" t="str">
        <f t="shared" si="12"/>
        <v xml:space="preserve"> </v>
      </c>
      <c r="S24" s="9" t="str">
        <f t="shared" si="13"/>
        <v xml:space="preserve"> </v>
      </c>
      <c r="T24" s="48" t="s">
        <v>86</v>
      </c>
    </row>
    <row r="25" spans="1:20" hidden="1" x14ac:dyDescent="0.25">
      <c r="A25" s="9" t="str">
        <f t="shared" si="8"/>
        <v>b</v>
      </c>
      <c r="B25" s="1"/>
      <c r="C25" s="7" t="s">
        <v>13</v>
      </c>
      <c r="D25" s="17"/>
      <c r="E25" s="17"/>
      <c r="F25" s="18"/>
      <c r="G25" s="6">
        <f t="shared" si="9"/>
        <v>0</v>
      </c>
      <c r="H25" s="19"/>
      <c r="I25" s="19"/>
      <c r="J25" s="19"/>
      <c r="K25" s="19"/>
      <c r="L25" s="46">
        <f t="shared" si="11"/>
        <v>0</v>
      </c>
      <c r="M25" s="19"/>
      <c r="N25" s="19"/>
      <c r="O25" s="19"/>
      <c r="P25" s="19"/>
      <c r="R25" s="9" t="str">
        <f t="shared" si="12"/>
        <v xml:space="preserve"> </v>
      </c>
      <c r="S25" s="9" t="str">
        <f t="shared" si="13"/>
        <v xml:space="preserve"> </v>
      </c>
      <c r="T25" s="48" t="s">
        <v>86</v>
      </c>
    </row>
    <row r="26" spans="1:20" s="9" customFormat="1" x14ac:dyDescent="0.25">
      <c r="A26" s="9" t="str">
        <f t="shared" si="8"/>
        <v>a</v>
      </c>
      <c r="B26" s="1" t="s">
        <v>18</v>
      </c>
      <c r="C26" s="5" t="s">
        <v>19</v>
      </c>
      <c r="D26" s="15">
        <f>D27+D36</f>
        <v>23000000</v>
      </c>
      <c r="E26" s="15">
        <f>E27+E36</f>
        <v>0</v>
      </c>
      <c r="F26" s="16">
        <f>F27+F36</f>
        <v>0</v>
      </c>
      <c r="G26" s="4">
        <f t="shared" si="9"/>
        <v>23000000</v>
      </c>
      <c r="H26" s="1">
        <f t="shared" ref="H26:P26" si="16">H27+H36</f>
        <v>10315000</v>
      </c>
      <c r="I26" s="1">
        <f t="shared" si="16"/>
        <v>3415000</v>
      </c>
      <c r="J26" s="1">
        <f t="shared" si="16"/>
        <v>9000000</v>
      </c>
      <c r="K26" s="1">
        <f t="shared" si="16"/>
        <v>270000</v>
      </c>
      <c r="L26" s="45">
        <f t="shared" si="11"/>
        <v>0</v>
      </c>
      <c r="M26" s="1">
        <f t="shared" si="16"/>
        <v>0</v>
      </c>
      <c r="N26" s="1">
        <f t="shared" si="16"/>
        <v>0</v>
      </c>
      <c r="O26" s="1">
        <f t="shared" si="16"/>
        <v>0</v>
      </c>
      <c r="P26" s="1">
        <f t="shared" si="16"/>
        <v>0</v>
      </c>
      <c r="R26" s="9" t="str">
        <f t="shared" si="12"/>
        <v xml:space="preserve"> </v>
      </c>
      <c r="S26" s="9" t="str">
        <f t="shared" si="13"/>
        <v xml:space="preserve"> </v>
      </c>
      <c r="T26" s="48" t="s">
        <v>86</v>
      </c>
    </row>
    <row r="27" spans="1:20" x14ac:dyDescent="0.25">
      <c r="A27" s="9" t="str">
        <f t="shared" si="8"/>
        <v>a</v>
      </c>
      <c r="B27" s="1"/>
      <c r="C27" s="2" t="s">
        <v>4</v>
      </c>
      <c r="D27" s="17">
        <f>SUM(D28:D33)</f>
        <v>22900000</v>
      </c>
      <c r="E27" s="17">
        <f>SUM(E28:E33)</f>
        <v>0</v>
      </c>
      <c r="F27" s="18">
        <f>SUM(F28:F33)</f>
        <v>0</v>
      </c>
      <c r="G27" s="6">
        <f t="shared" si="9"/>
        <v>22900000</v>
      </c>
      <c r="H27" s="3">
        <f t="shared" ref="H27:P27" si="17">SUM(H28:H33)</f>
        <v>10315000</v>
      </c>
      <c r="I27" s="3">
        <f t="shared" si="17"/>
        <v>3315000</v>
      </c>
      <c r="J27" s="3">
        <f t="shared" si="17"/>
        <v>9000000</v>
      </c>
      <c r="K27" s="3">
        <f t="shared" si="17"/>
        <v>270000</v>
      </c>
      <c r="L27" s="46">
        <f t="shared" si="11"/>
        <v>0</v>
      </c>
      <c r="M27" s="3">
        <f t="shared" si="17"/>
        <v>0</v>
      </c>
      <c r="N27" s="3">
        <f t="shared" si="17"/>
        <v>0</v>
      </c>
      <c r="O27" s="3">
        <f t="shared" si="17"/>
        <v>0</v>
      </c>
      <c r="P27" s="3">
        <f t="shared" si="17"/>
        <v>0</v>
      </c>
      <c r="R27" s="9" t="str">
        <f t="shared" si="12"/>
        <v xml:space="preserve"> </v>
      </c>
      <c r="S27" s="9" t="str">
        <f t="shared" si="13"/>
        <v xml:space="preserve"> </v>
      </c>
      <c r="T27" s="48" t="s">
        <v>86</v>
      </c>
    </row>
    <row r="28" spans="1:20" hidden="1" x14ac:dyDescent="0.25">
      <c r="A28" s="9" t="str">
        <f t="shared" si="8"/>
        <v>b</v>
      </c>
      <c r="B28" s="1"/>
      <c r="C28" s="7" t="s">
        <v>5</v>
      </c>
      <c r="D28" s="17"/>
      <c r="E28" s="17"/>
      <c r="F28" s="18"/>
      <c r="G28" s="6">
        <f t="shared" si="9"/>
        <v>0</v>
      </c>
      <c r="H28" s="19"/>
      <c r="I28" s="19"/>
      <c r="J28" s="19"/>
      <c r="K28" s="19"/>
      <c r="L28" s="46">
        <f t="shared" si="11"/>
        <v>0</v>
      </c>
      <c r="M28" s="19"/>
      <c r="N28" s="19"/>
      <c r="O28" s="19"/>
      <c r="P28" s="19"/>
      <c r="R28" s="9" t="str">
        <f t="shared" si="12"/>
        <v xml:space="preserve"> </v>
      </c>
      <c r="S28" s="9" t="str">
        <f t="shared" si="13"/>
        <v xml:space="preserve"> </v>
      </c>
      <c r="T28" s="48" t="s">
        <v>86</v>
      </c>
    </row>
    <row r="29" spans="1:20" x14ac:dyDescent="0.25">
      <c r="A29" s="9" t="str">
        <f t="shared" si="8"/>
        <v>a</v>
      </c>
      <c r="B29" s="1"/>
      <c r="C29" s="7" t="s">
        <v>6</v>
      </c>
      <c r="D29" s="17">
        <v>22870000</v>
      </c>
      <c r="E29" s="17"/>
      <c r="F29" s="18"/>
      <c r="G29" s="6">
        <f t="shared" si="9"/>
        <v>22870000</v>
      </c>
      <c r="H29" s="19">
        <f>10300000</f>
        <v>10300000</v>
      </c>
      <c r="I29" s="19">
        <v>3300000</v>
      </c>
      <c r="J29" s="19">
        <v>9000000</v>
      </c>
      <c r="K29" s="19">
        <v>270000</v>
      </c>
      <c r="L29" s="46">
        <f t="shared" si="11"/>
        <v>0</v>
      </c>
      <c r="M29" s="19"/>
      <c r="N29" s="19"/>
      <c r="O29" s="19"/>
      <c r="P29" s="19"/>
      <c r="R29" s="9" t="str">
        <f t="shared" si="12"/>
        <v xml:space="preserve"> </v>
      </c>
      <c r="S29" s="9" t="str">
        <f t="shared" si="13"/>
        <v xml:space="preserve"> </v>
      </c>
      <c r="T29" s="48" t="s">
        <v>86</v>
      </c>
    </row>
    <row r="30" spans="1:20" hidden="1" x14ac:dyDescent="0.25">
      <c r="A30" s="9" t="str">
        <f t="shared" si="8"/>
        <v>b</v>
      </c>
      <c r="B30" s="1"/>
      <c r="C30" s="7" t="s">
        <v>7</v>
      </c>
      <c r="D30" s="17"/>
      <c r="E30" s="17"/>
      <c r="F30" s="18"/>
      <c r="G30" s="6">
        <f t="shared" si="9"/>
        <v>0</v>
      </c>
      <c r="H30" s="19"/>
      <c r="I30" s="19"/>
      <c r="J30" s="19"/>
      <c r="K30" s="19"/>
      <c r="L30" s="46">
        <f t="shared" si="11"/>
        <v>0</v>
      </c>
      <c r="M30" s="19"/>
      <c r="N30" s="19"/>
      <c r="O30" s="19"/>
      <c r="P30" s="19"/>
      <c r="R30" s="9" t="str">
        <f t="shared" si="12"/>
        <v xml:space="preserve"> </v>
      </c>
      <c r="S30" s="9" t="str">
        <f t="shared" si="13"/>
        <v xml:space="preserve"> </v>
      </c>
      <c r="T30" s="48" t="s">
        <v>86</v>
      </c>
    </row>
    <row r="31" spans="1:20" hidden="1" x14ac:dyDescent="0.25">
      <c r="A31" s="9" t="str">
        <f t="shared" si="8"/>
        <v>b</v>
      </c>
      <c r="B31" s="1"/>
      <c r="C31" s="7" t="s">
        <v>8</v>
      </c>
      <c r="D31" s="17"/>
      <c r="E31" s="17"/>
      <c r="F31" s="18"/>
      <c r="G31" s="6">
        <f t="shared" si="9"/>
        <v>0</v>
      </c>
      <c r="H31" s="19"/>
      <c r="I31" s="19"/>
      <c r="J31" s="19"/>
      <c r="K31" s="19"/>
      <c r="L31" s="46">
        <f t="shared" si="11"/>
        <v>0</v>
      </c>
      <c r="M31" s="19"/>
      <c r="N31" s="19"/>
      <c r="O31" s="19"/>
      <c r="P31" s="19"/>
      <c r="R31" s="9" t="str">
        <f t="shared" si="12"/>
        <v xml:space="preserve"> </v>
      </c>
      <c r="S31" s="9" t="str">
        <f t="shared" si="13"/>
        <v xml:space="preserve"> </v>
      </c>
      <c r="T31" s="48" t="s">
        <v>86</v>
      </c>
    </row>
    <row r="32" spans="1:20" x14ac:dyDescent="0.25">
      <c r="A32" s="9" t="str">
        <f t="shared" si="8"/>
        <v>a</v>
      </c>
      <c r="B32" s="1"/>
      <c r="C32" s="7" t="s">
        <v>9</v>
      </c>
      <c r="D32" s="17">
        <v>30000</v>
      </c>
      <c r="E32" s="17"/>
      <c r="F32" s="18"/>
      <c r="G32" s="6">
        <f t="shared" si="9"/>
        <v>30000</v>
      </c>
      <c r="H32" s="19">
        <v>15000</v>
      </c>
      <c r="I32" s="19">
        <v>15000</v>
      </c>
      <c r="J32" s="19"/>
      <c r="K32" s="19"/>
      <c r="L32" s="46">
        <f t="shared" si="11"/>
        <v>0</v>
      </c>
      <c r="M32" s="19"/>
      <c r="N32" s="19"/>
      <c r="O32" s="19"/>
      <c r="P32" s="19"/>
      <c r="R32" s="9" t="str">
        <f t="shared" si="12"/>
        <v xml:space="preserve"> </v>
      </c>
      <c r="S32" s="9" t="str">
        <f t="shared" si="13"/>
        <v xml:space="preserve"> </v>
      </c>
      <c r="T32" s="48" t="s">
        <v>86</v>
      </c>
    </row>
    <row r="33" spans="1:20" hidden="1" x14ac:dyDescent="0.25">
      <c r="A33" s="9" t="str">
        <f t="shared" si="8"/>
        <v>b</v>
      </c>
      <c r="B33" s="1"/>
      <c r="C33" s="7" t="s">
        <v>10</v>
      </c>
      <c r="D33" s="17">
        <f>SUM(D34:D35)</f>
        <v>0</v>
      </c>
      <c r="E33" s="17">
        <f>SUM(E34:E35)</f>
        <v>0</v>
      </c>
      <c r="F33" s="18">
        <f>SUM(F34:F35)</f>
        <v>0</v>
      </c>
      <c r="G33" s="6">
        <f t="shared" ref="G33:G74" si="18">SUM(H33:K33)</f>
        <v>0</v>
      </c>
      <c r="H33" s="3">
        <f t="shared" ref="H33:P33" si="19">SUM(H34:H35)</f>
        <v>0</v>
      </c>
      <c r="I33" s="3">
        <f t="shared" si="19"/>
        <v>0</v>
      </c>
      <c r="J33" s="3">
        <f t="shared" si="19"/>
        <v>0</v>
      </c>
      <c r="K33" s="3">
        <f t="shared" si="19"/>
        <v>0</v>
      </c>
      <c r="L33" s="46">
        <f t="shared" ref="L33:L74" si="20">SUM(M33:P33)</f>
        <v>0</v>
      </c>
      <c r="M33" s="3">
        <f t="shared" si="19"/>
        <v>0</v>
      </c>
      <c r="N33" s="3">
        <f t="shared" si="19"/>
        <v>0</v>
      </c>
      <c r="O33" s="3">
        <f t="shared" si="19"/>
        <v>0</v>
      </c>
      <c r="P33" s="3">
        <f t="shared" si="19"/>
        <v>0</v>
      </c>
      <c r="R33" s="9" t="str">
        <f t="shared" si="12"/>
        <v xml:space="preserve"> </v>
      </c>
      <c r="S33" s="9" t="str">
        <f t="shared" si="13"/>
        <v xml:space="preserve"> </v>
      </c>
      <c r="T33" s="48" t="s">
        <v>86</v>
      </c>
    </row>
    <row r="34" spans="1:20" ht="30" hidden="1" x14ac:dyDescent="0.25">
      <c r="A34" s="9" t="str">
        <f t="shared" si="8"/>
        <v>b</v>
      </c>
      <c r="B34" s="1"/>
      <c r="C34" s="8" t="s">
        <v>11</v>
      </c>
      <c r="D34" s="17"/>
      <c r="E34" s="17"/>
      <c r="F34" s="18"/>
      <c r="G34" s="6">
        <f t="shared" si="18"/>
        <v>0</v>
      </c>
      <c r="H34" s="19"/>
      <c r="I34" s="19"/>
      <c r="J34" s="19"/>
      <c r="K34" s="19"/>
      <c r="L34" s="46">
        <f t="shared" si="20"/>
        <v>0</v>
      </c>
      <c r="M34" s="19"/>
      <c r="N34" s="19"/>
      <c r="O34" s="19"/>
      <c r="P34" s="19"/>
      <c r="R34" s="9" t="str">
        <f t="shared" si="12"/>
        <v xml:space="preserve"> </v>
      </c>
      <c r="S34" s="9" t="str">
        <f t="shared" si="13"/>
        <v xml:space="preserve"> </v>
      </c>
      <c r="T34" s="48" t="s">
        <v>86</v>
      </c>
    </row>
    <row r="35" spans="1:20" ht="30" hidden="1" x14ac:dyDescent="0.25">
      <c r="A35" s="9" t="str">
        <f t="shared" si="8"/>
        <v>b</v>
      </c>
      <c r="B35" s="1"/>
      <c r="C35" s="8" t="s">
        <v>12</v>
      </c>
      <c r="D35" s="17"/>
      <c r="E35" s="17"/>
      <c r="F35" s="18"/>
      <c r="G35" s="6">
        <f t="shared" si="18"/>
        <v>0</v>
      </c>
      <c r="H35" s="19"/>
      <c r="I35" s="19"/>
      <c r="J35" s="19"/>
      <c r="K35" s="19"/>
      <c r="L35" s="46">
        <f t="shared" si="20"/>
        <v>0</v>
      </c>
      <c r="M35" s="19"/>
      <c r="N35" s="19"/>
      <c r="O35" s="19"/>
      <c r="P35" s="19"/>
      <c r="R35" s="9" t="str">
        <f t="shared" si="12"/>
        <v xml:space="preserve"> </v>
      </c>
      <c r="S35" s="9" t="str">
        <f t="shared" si="13"/>
        <v xml:space="preserve"> </v>
      </c>
      <c r="T35" s="48" t="s">
        <v>86</v>
      </c>
    </row>
    <row r="36" spans="1:20" x14ac:dyDescent="0.25">
      <c r="A36" s="9" t="str">
        <f t="shared" si="8"/>
        <v>a</v>
      </c>
      <c r="B36" s="1"/>
      <c r="C36" s="7" t="s">
        <v>13</v>
      </c>
      <c r="D36" s="17">
        <v>100000</v>
      </c>
      <c r="E36" s="17"/>
      <c r="F36" s="18"/>
      <c r="G36" s="6">
        <f t="shared" si="18"/>
        <v>100000</v>
      </c>
      <c r="H36" s="19"/>
      <c r="I36" s="19">
        <v>100000</v>
      </c>
      <c r="J36" s="19"/>
      <c r="K36" s="19"/>
      <c r="L36" s="46">
        <f t="shared" si="20"/>
        <v>0</v>
      </c>
      <c r="M36" s="19"/>
      <c r="N36" s="19"/>
      <c r="O36" s="19"/>
      <c r="P36" s="19"/>
      <c r="R36" s="9" t="str">
        <f t="shared" si="12"/>
        <v xml:space="preserve"> </v>
      </c>
      <c r="S36" s="9" t="str">
        <f t="shared" si="13"/>
        <v xml:space="preserve"> </v>
      </c>
      <c r="T36" s="48" t="s">
        <v>86</v>
      </c>
    </row>
    <row r="37" spans="1:20" s="9" customFormat="1" x14ac:dyDescent="0.25">
      <c r="A37" s="9" t="str">
        <f t="shared" si="8"/>
        <v>a</v>
      </c>
      <c r="B37" s="1" t="s">
        <v>20</v>
      </c>
      <c r="C37" s="5" t="s">
        <v>21</v>
      </c>
      <c r="D37" s="15">
        <f>D38+D47</f>
        <v>1700000</v>
      </c>
      <c r="E37" s="15">
        <f>E38+E47</f>
        <v>0</v>
      </c>
      <c r="F37" s="16">
        <f>F38+F47</f>
        <v>0</v>
      </c>
      <c r="G37" s="4">
        <f t="shared" si="18"/>
        <v>1700000</v>
      </c>
      <c r="H37" s="1">
        <f t="shared" ref="H37:P37" si="21">H38+H47</f>
        <v>450000</v>
      </c>
      <c r="I37" s="1">
        <f t="shared" si="21"/>
        <v>450000</v>
      </c>
      <c r="J37" s="1">
        <f t="shared" si="21"/>
        <v>400000</v>
      </c>
      <c r="K37" s="1">
        <f t="shared" si="21"/>
        <v>400000</v>
      </c>
      <c r="L37" s="45">
        <f t="shared" si="20"/>
        <v>0</v>
      </c>
      <c r="M37" s="1">
        <f t="shared" si="21"/>
        <v>0</v>
      </c>
      <c r="N37" s="1">
        <f t="shared" si="21"/>
        <v>0</v>
      </c>
      <c r="O37" s="1">
        <f t="shared" si="21"/>
        <v>0</v>
      </c>
      <c r="P37" s="1">
        <f t="shared" si="21"/>
        <v>0</v>
      </c>
      <c r="R37" s="9" t="str">
        <f t="shared" si="12"/>
        <v xml:space="preserve"> </v>
      </c>
      <c r="S37" s="9" t="str">
        <f t="shared" si="13"/>
        <v xml:space="preserve"> </v>
      </c>
      <c r="T37" s="48" t="s">
        <v>86</v>
      </c>
    </row>
    <row r="38" spans="1:20" x14ac:dyDescent="0.25">
      <c r="A38" s="9" t="str">
        <f t="shared" si="8"/>
        <v>a</v>
      </c>
      <c r="B38" s="1"/>
      <c r="C38" s="2" t="s">
        <v>4</v>
      </c>
      <c r="D38" s="17">
        <f>SUM(D39:D44)</f>
        <v>1700000</v>
      </c>
      <c r="E38" s="17">
        <f>SUM(E39:E44)</f>
        <v>0</v>
      </c>
      <c r="F38" s="18">
        <f>SUM(F39:F44)</f>
        <v>0</v>
      </c>
      <c r="G38" s="6">
        <f t="shared" si="18"/>
        <v>1700000</v>
      </c>
      <c r="H38" s="3">
        <f t="shared" ref="H38:P38" si="22">SUM(H39:H44)</f>
        <v>450000</v>
      </c>
      <c r="I38" s="3">
        <f t="shared" si="22"/>
        <v>450000</v>
      </c>
      <c r="J38" s="3">
        <f t="shared" si="22"/>
        <v>400000</v>
      </c>
      <c r="K38" s="3">
        <f t="shared" si="22"/>
        <v>400000</v>
      </c>
      <c r="L38" s="46">
        <f t="shared" si="20"/>
        <v>0</v>
      </c>
      <c r="M38" s="3">
        <f t="shared" si="22"/>
        <v>0</v>
      </c>
      <c r="N38" s="3">
        <f t="shared" si="22"/>
        <v>0</v>
      </c>
      <c r="O38" s="3">
        <f t="shared" si="22"/>
        <v>0</v>
      </c>
      <c r="P38" s="3">
        <f t="shared" si="22"/>
        <v>0</v>
      </c>
      <c r="R38" s="9" t="str">
        <f t="shared" si="12"/>
        <v xml:space="preserve"> </v>
      </c>
      <c r="S38" s="9" t="str">
        <f t="shared" si="13"/>
        <v xml:space="preserve"> </v>
      </c>
      <c r="T38" s="48" t="s">
        <v>86</v>
      </c>
    </row>
    <row r="39" spans="1:20" hidden="1" x14ac:dyDescent="0.25">
      <c r="A39" s="9" t="str">
        <f t="shared" si="8"/>
        <v>b</v>
      </c>
      <c r="B39" s="1"/>
      <c r="C39" s="7" t="s">
        <v>5</v>
      </c>
      <c r="D39" s="17"/>
      <c r="E39" s="17"/>
      <c r="F39" s="18"/>
      <c r="G39" s="6">
        <f t="shared" si="18"/>
        <v>0</v>
      </c>
      <c r="H39" s="19"/>
      <c r="I39" s="19"/>
      <c r="J39" s="19"/>
      <c r="K39" s="19"/>
      <c r="L39" s="46">
        <f t="shared" si="20"/>
        <v>0</v>
      </c>
      <c r="M39" s="19"/>
      <c r="N39" s="19"/>
      <c r="O39" s="19"/>
      <c r="P39" s="19"/>
      <c r="R39" s="9" t="str">
        <f t="shared" si="12"/>
        <v xml:space="preserve"> </v>
      </c>
      <c r="S39" s="9" t="str">
        <f t="shared" si="13"/>
        <v xml:space="preserve"> </v>
      </c>
      <c r="T39" s="48" t="s">
        <v>86</v>
      </c>
    </row>
    <row r="40" spans="1:20" x14ac:dyDescent="0.25">
      <c r="A40" s="9" t="str">
        <f t="shared" si="8"/>
        <v>a</v>
      </c>
      <c r="B40" s="1"/>
      <c r="C40" s="7" t="s">
        <v>6</v>
      </c>
      <c r="D40" s="17">
        <v>1700000</v>
      </c>
      <c r="E40" s="17"/>
      <c r="F40" s="18"/>
      <c r="G40" s="6">
        <f t="shared" si="18"/>
        <v>1700000</v>
      </c>
      <c r="H40" s="19">
        <v>450000</v>
      </c>
      <c r="I40" s="19">
        <v>450000</v>
      </c>
      <c r="J40" s="19">
        <v>400000</v>
      </c>
      <c r="K40" s="19">
        <v>400000</v>
      </c>
      <c r="L40" s="46">
        <f t="shared" si="20"/>
        <v>0</v>
      </c>
      <c r="M40" s="19"/>
      <c r="N40" s="19"/>
      <c r="O40" s="19"/>
      <c r="P40" s="19"/>
      <c r="R40" s="9" t="str">
        <f t="shared" si="12"/>
        <v xml:space="preserve"> </v>
      </c>
      <c r="S40" s="9" t="str">
        <f t="shared" si="13"/>
        <v xml:space="preserve"> </v>
      </c>
      <c r="T40" s="48" t="s">
        <v>86</v>
      </c>
    </row>
    <row r="41" spans="1:20" hidden="1" x14ac:dyDescent="0.25">
      <c r="A41" s="9" t="str">
        <f t="shared" si="8"/>
        <v>b</v>
      </c>
      <c r="B41" s="1"/>
      <c r="C41" s="7" t="s">
        <v>7</v>
      </c>
      <c r="D41" s="17"/>
      <c r="E41" s="17"/>
      <c r="F41" s="18"/>
      <c r="G41" s="6">
        <f t="shared" si="18"/>
        <v>0</v>
      </c>
      <c r="H41" s="19"/>
      <c r="I41" s="19"/>
      <c r="J41" s="19"/>
      <c r="K41" s="19"/>
      <c r="L41" s="46">
        <f t="shared" si="20"/>
        <v>0</v>
      </c>
      <c r="M41" s="19"/>
      <c r="N41" s="19"/>
      <c r="O41" s="19"/>
      <c r="P41" s="19"/>
      <c r="R41" s="9" t="str">
        <f t="shared" si="12"/>
        <v xml:space="preserve"> </v>
      </c>
      <c r="S41" s="9" t="str">
        <f t="shared" si="13"/>
        <v xml:space="preserve"> </v>
      </c>
      <c r="T41" s="48" t="s">
        <v>86</v>
      </c>
    </row>
    <row r="42" spans="1:20" hidden="1" x14ac:dyDescent="0.25">
      <c r="A42" s="9" t="str">
        <f t="shared" si="8"/>
        <v>b</v>
      </c>
      <c r="B42" s="1"/>
      <c r="C42" s="7" t="s">
        <v>8</v>
      </c>
      <c r="D42" s="17"/>
      <c r="E42" s="17"/>
      <c r="F42" s="18"/>
      <c r="G42" s="6">
        <f t="shared" si="18"/>
        <v>0</v>
      </c>
      <c r="H42" s="19"/>
      <c r="I42" s="19"/>
      <c r="J42" s="19"/>
      <c r="K42" s="19"/>
      <c r="L42" s="46">
        <f t="shared" si="20"/>
        <v>0</v>
      </c>
      <c r="M42" s="19"/>
      <c r="N42" s="19"/>
      <c r="O42" s="19"/>
      <c r="P42" s="19"/>
      <c r="R42" s="9" t="str">
        <f t="shared" si="12"/>
        <v xml:space="preserve"> </v>
      </c>
      <c r="S42" s="9" t="str">
        <f t="shared" si="13"/>
        <v xml:space="preserve"> </v>
      </c>
      <c r="T42" s="48" t="s">
        <v>86</v>
      </c>
    </row>
    <row r="43" spans="1:20" hidden="1" x14ac:dyDescent="0.25">
      <c r="A43" s="9" t="str">
        <f t="shared" si="8"/>
        <v>b</v>
      </c>
      <c r="B43" s="1"/>
      <c r="C43" s="7" t="s">
        <v>9</v>
      </c>
      <c r="D43" s="17"/>
      <c r="E43" s="17"/>
      <c r="F43" s="18"/>
      <c r="G43" s="6">
        <f t="shared" si="18"/>
        <v>0</v>
      </c>
      <c r="H43" s="19"/>
      <c r="I43" s="19"/>
      <c r="J43" s="19"/>
      <c r="K43" s="19"/>
      <c r="L43" s="46">
        <f t="shared" si="20"/>
        <v>0</v>
      </c>
      <c r="M43" s="19"/>
      <c r="N43" s="19"/>
      <c r="O43" s="19"/>
      <c r="P43" s="19"/>
      <c r="R43" s="9" t="str">
        <f t="shared" si="12"/>
        <v xml:space="preserve"> </v>
      </c>
      <c r="S43" s="9" t="str">
        <f t="shared" si="13"/>
        <v xml:space="preserve"> </v>
      </c>
      <c r="T43" s="48" t="s">
        <v>86</v>
      </c>
    </row>
    <row r="44" spans="1:20" hidden="1" x14ac:dyDescent="0.25">
      <c r="A44" s="9" t="str">
        <f t="shared" si="8"/>
        <v>b</v>
      </c>
      <c r="B44" s="1"/>
      <c r="C44" s="7" t="s">
        <v>10</v>
      </c>
      <c r="D44" s="17">
        <f>SUM(D45:D46)</f>
        <v>0</v>
      </c>
      <c r="E44" s="17">
        <f>SUM(E45:E46)</f>
        <v>0</v>
      </c>
      <c r="F44" s="18">
        <f>SUM(F45:F46)</f>
        <v>0</v>
      </c>
      <c r="G44" s="6">
        <f t="shared" si="18"/>
        <v>0</v>
      </c>
      <c r="H44" s="3">
        <f t="shared" ref="H44:P44" si="23">SUM(H45:H46)</f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46">
        <f t="shared" si="20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  <c r="P44" s="3">
        <f t="shared" si="23"/>
        <v>0</v>
      </c>
      <c r="R44" s="9" t="str">
        <f t="shared" si="12"/>
        <v xml:space="preserve"> </v>
      </c>
      <c r="S44" s="9" t="str">
        <f t="shared" si="13"/>
        <v xml:space="preserve"> </v>
      </c>
      <c r="T44" s="48" t="s">
        <v>86</v>
      </c>
    </row>
    <row r="45" spans="1:20" ht="30" hidden="1" x14ac:dyDescent="0.25">
      <c r="A45" s="9" t="str">
        <f t="shared" si="8"/>
        <v>b</v>
      </c>
      <c r="B45" s="1"/>
      <c r="C45" s="8" t="s">
        <v>11</v>
      </c>
      <c r="D45" s="17"/>
      <c r="E45" s="17"/>
      <c r="F45" s="18"/>
      <c r="G45" s="6">
        <f t="shared" si="18"/>
        <v>0</v>
      </c>
      <c r="H45" s="19"/>
      <c r="I45" s="19"/>
      <c r="J45" s="19"/>
      <c r="K45" s="19"/>
      <c r="L45" s="46">
        <f t="shared" si="20"/>
        <v>0</v>
      </c>
      <c r="M45" s="19"/>
      <c r="N45" s="19"/>
      <c r="O45" s="19"/>
      <c r="P45" s="19"/>
      <c r="R45" s="9" t="str">
        <f t="shared" si="12"/>
        <v xml:space="preserve"> </v>
      </c>
      <c r="S45" s="9" t="str">
        <f t="shared" si="13"/>
        <v xml:space="preserve"> </v>
      </c>
      <c r="T45" s="48" t="s">
        <v>86</v>
      </c>
    </row>
    <row r="46" spans="1:20" ht="30" hidden="1" x14ac:dyDescent="0.25">
      <c r="A46" s="9" t="str">
        <f t="shared" si="8"/>
        <v>b</v>
      </c>
      <c r="B46" s="1"/>
      <c r="C46" s="8" t="s">
        <v>12</v>
      </c>
      <c r="D46" s="17"/>
      <c r="E46" s="17"/>
      <c r="F46" s="18"/>
      <c r="G46" s="6">
        <f t="shared" si="18"/>
        <v>0</v>
      </c>
      <c r="H46" s="19"/>
      <c r="I46" s="19"/>
      <c r="J46" s="19"/>
      <c r="K46" s="19"/>
      <c r="L46" s="46">
        <f t="shared" si="20"/>
        <v>0</v>
      </c>
      <c r="M46" s="19"/>
      <c r="N46" s="19"/>
      <c r="O46" s="19"/>
      <c r="P46" s="19"/>
      <c r="R46" s="9" t="str">
        <f t="shared" si="12"/>
        <v xml:space="preserve"> </v>
      </c>
      <c r="S46" s="9" t="str">
        <f t="shared" si="13"/>
        <v xml:space="preserve"> </v>
      </c>
      <c r="T46" s="48" t="s">
        <v>86</v>
      </c>
    </row>
    <row r="47" spans="1:20" hidden="1" x14ac:dyDescent="0.25">
      <c r="A47" s="9" t="str">
        <f t="shared" si="8"/>
        <v>b</v>
      </c>
      <c r="B47" s="1"/>
      <c r="C47" s="7" t="s">
        <v>13</v>
      </c>
      <c r="D47" s="17"/>
      <c r="E47" s="17"/>
      <c r="F47" s="18"/>
      <c r="G47" s="6">
        <f t="shared" si="18"/>
        <v>0</v>
      </c>
      <c r="H47" s="19"/>
      <c r="I47" s="19"/>
      <c r="J47" s="19"/>
      <c r="K47" s="19"/>
      <c r="L47" s="46">
        <f t="shared" si="20"/>
        <v>0</v>
      </c>
      <c r="M47" s="19"/>
      <c r="N47" s="19"/>
      <c r="O47" s="19"/>
      <c r="P47" s="19"/>
      <c r="R47" s="9" t="str">
        <f t="shared" si="12"/>
        <v xml:space="preserve"> </v>
      </c>
      <c r="S47" s="9" t="str">
        <f t="shared" si="13"/>
        <v xml:space="preserve"> </v>
      </c>
      <c r="T47" s="48" t="s">
        <v>86</v>
      </c>
    </row>
    <row r="48" spans="1:20" s="9" customFormat="1" x14ac:dyDescent="0.25">
      <c r="A48" s="9" t="str">
        <f t="shared" si="8"/>
        <v>a</v>
      </c>
      <c r="B48" s="1" t="s">
        <v>22</v>
      </c>
      <c r="C48" s="5" t="s">
        <v>23</v>
      </c>
      <c r="D48" s="15">
        <f>D49+D58</f>
        <v>3890000</v>
      </c>
      <c r="E48" s="15">
        <f>E49+E58</f>
        <v>0</v>
      </c>
      <c r="F48" s="16">
        <f>F49+F58</f>
        <v>0</v>
      </c>
      <c r="G48" s="4">
        <f t="shared" si="18"/>
        <v>3890000</v>
      </c>
      <c r="H48" s="1">
        <f t="shared" ref="H48:P48" si="24">H49+H58</f>
        <v>800000</v>
      </c>
      <c r="I48" s="1">
        <f t="shared" si="24"/>
        <v>1100000</v>
      </c>
      <c r="J48" s="1">
        <f t="shared" si="24"/>
        <v>1100000</v>
      </c>
      <c r="K48" s="1">
        <f t="shared" si="24"/>
        <v>890000</v>
      </c>
      <c r="L48" s="45">
        <f t="shared" si="20"/>
        <v>0</v>
      </c>
      <c r="M48" s="1">
        <f t="shared" si="24"/>
        <v>0</v>
      </c>
      <c r="N48" s="1">
        <f t="shared" si="24"/>
        <v>0</v>
      </c>
      <c r="O48" s="1">
        <f t="shared" si="24"/>
        <v>0</v>
      </c>
      <c r="P48" s="1">
        <f t="shared" si="24"/>
        <v>0</v>
      </c>
      <c r="R48" s="9" t="str">
        <f t="shared" si="12"/>
        <v xml:space="preserve"> </v>
      </c>
      <c r="S48" s="9" t="str">
        <f t="shared" si="13"/>
        <v xml:space="preserve"> </v>
      </c>
      <c r="T48" s="48" t="s">
        <v>86</v>
      </c>
    </row>
    <row r="49" spans="1:20" x14ac:dyDescent="0.25">
      <c r="A49" s="9" t="str">
        <f t="shared" si="8"/>
        <v>a</v>
      </c>
      <c r="B49" s="1"/>
      <c r="C49" s="2" t="s">
        <v>4</v>
      </c>
      <c r="D49" s="17">
        <f>SUM(D50:D55)</f>
        <v>3890000</v>
      </c>
      <c r="E49" s="17">
        <f>SUM(E50:E55)</f>
        <v>0</v>
      </c>
      <c r="F49" s="18">
        <f>SUM(F50:F55)</f>
        <v>0</v>
      </c>
      <c r="G49" s="6">
        <f t="shared" si="18"/>
        <v>3890000</v>
      </c>
      <c r="H49" s="3">
        <f t="shared" ref="H49:P49" si="25">SUM(H50:H55)</f>
        <v>800000</v>
      </c>
      <c r="I49" s="3">
        <f t="shared" si="25"/>
        <v>1100000</v>
      </c>
      <c r="J49" s="3">
        <f t="shared" si="25"/>
        <v>1100000</v>
      </c>
      <c r="K49" s="3">
        <f t="shared" si="25"/>
        <v>890000</v>
      </c>
      <c r="L49" s="46">
        <f t="shared" si="20"/>
        <v>0</v>
      </c>
      <c r="M49" s="3">
        <f t="shared" si="25"/>
        <v>0</v>
      </c>
      <c r="N49" s="3">
        <f t="shared" si="25"/>
        <v>0</v>
      </c>
      <c r="O49" s="3">
        <f t="shared" si="25"/>
        <v>0</v>
      </c>
      <c r="P49" s="3">
        <f t="shared" si="25"/>
        <v>0</v>
      </c>
      <c r="R49" s="9" t="str">
        <f t="shared" si="12"/>
        <v xml:space="preserve"> </v>
      </c>
      <c r="S49" s="9" t="str">
        <f t="shared" si="13"/>
        <v xml:space="preserve"> </v>
      </c>
      <c r="T49" s="48" t="s">
        <v>86</v>
      </c>
    </row>
    <row r="50" spans="1:20" hidden="1" x14ac:dyDescent="0.25">
      <c r="A50" s="9" t="str">
        <f t="shared" si="8"/>
        <v>b</v>
      </c>
      <c r="B50" s="1"/>
      <c r="C50" s="7" t="s">
        <v>5</v>
      </c>
      <c r="D50" s="17"/>
      <c r="E50" s="17"/>
      <c r="F50" s="18"/>
      <c r="G50" s="6">
        <f t="shared" si="18"/>
        <v>0</v>
      </c>
      <c r="H50" s="19"/>
      <c r="I50" s="19"/>
      <c r="J50" s="19"/>
      <c r="K50" s="19"/>
      <c r="L50" s="46">
        <f t="shared" si="20"/>
        <v>0</v>
      </c>
      <c r="M50" s="19"/>
      <c r="N50" s="19"/>
      <c r="O50" s="19"/>
      <c r="P50" s="19"/>
      <c r="R50" s="9" t="str">
        <f t="shared" si="12"/>
        <v xml:space="preserve"> </v>
      </c>
      <c r="S50" s="9" t="str">
        <f t="shared" si="13"/>
        <v xml:space="preserve"> </v>
      </c>
      <c r="T50" s="48" t="s">
        <v>86</v>
      </c>
    </row>
    <row r="51" spans="1:20" x14ac:dyDescent="0.25">
      <c r="A51" s="9" t="str">
        <f t="shared" si="8"/>
        <v>a</v>
      </c>
      <c r="B51" s="1"/>
      <c r="C51" s="7" t="s">
        <v>6</v>
      </c>
      <c r="D51" s="17">
        <v>3890000</v>
      </c>
      <c r="E51" s="17"/>
      <c r="F51" s="18"/>
      <c r="G51" s="6">
        <f t="shared" si="18"/>
        <v>3890000</v>
      </c>
      <c r="H51" s="19">
        <v>800000</v>
      </c>
      <c r="I51" s="19">
        <v>1100000</v>
      </c>
      <c r="J51" s="19">
        <v>1100000</v>
      </c>
      <c r="K51" s="19">
        <v>890000</v>
      </c>
      <c r="L51" s="46">
        <f t="shared" si="20"/>
        <v>0</v>
      </c>
      <c r="M51" s="19"/>
      <c r="N51" s="19"/>
      <c r="O51" s="19"/>
      <c r="P51" s="19"/>
      <c r="R51" s="9" t="str">
        <f t="shared" si="12"/>
        <v xml:space="preserve"> </v>
      </c>
      <c r="S51" s="9" t="str">
        <f t="shared" si="13"/>
        <v xml:space="preserve"> </v>
      </c>
      <c r="T51" s="48" t="s">
        <v>86</v>
      </c>
    </row>
    <row r="52" spans="1:20" hidden="1" x14ac:dyDescent="0.25">
      <c r="A52" s="9" t="str">
        <f t="shared" si="8"/>
        <v>b</v>
      </c>
      <c r="B52" s="1"/>
      <c r="C52" s="7" t="s">
        <v>7</v>
      </c>
      <c r="D52" s="17"/>
      <c r="E52" s="17"/>
      <c r="F52" s="18"/>
      <c r="G52" s="6">
        <f t="shared" si="18"/>
        <v>0</v>
      </c>
      <c r="H52" s="19"/>
      <c r="I52" s="19"/>
      <c r="J52" s="19"/>
      <c r="K52" s="19"/>
      <c r="L52" s="46">
        <f t="shared" si="20"/>
        <v>0</v>
      </c>
      <c r="M52" s="19"/>
      <c r="N52" s="19"/>
      <c r="O52" s="19"/>
      <c r="P52" s="19"/>
      <c r="R52" s="9" t="str">
        <f t="shared" si="12"/>
        <v xml:space="preserve"> </v>
      </c>
      <c r="S52" s="9" t="str">
        <f t="shared" si="13"/>
        <v xml:space="preserve"> </v>
      </c>
      <c r="T52" s="48" t="s">
        <v>86</v>
      </c>
    </row>
    <row r="53" spans="1:20" hidden="1" x14ac:dyDescent="0.25">
      <c r="A53" s="9" t="str">
        <f t="shared" si="8"/>
        <v>b</v>
      </c>
      <c r="B53" s="1"/>
      <c r="C53" s="7" t="s">
        <v>8</v>
      </c>
      <c r="D53" s="17"/>
      <c r="E53" s="17"/>
      <c r="F53" s="18"/>
      <c r="G53" s="6">
        <f t="shared" si="18"/>
        <v>0</v>
      </c>
      <c r="H53" s="19"/>
      <c r="I53" s="19"/>
      <c r="J53" s="19"/>
      <c r="K53" s="19"/>
      <c r="L53" s="46">
        <f t="shared" si="20"/>
        <v>0</v>
      </c>
      <c r="M53" s="19"/>
      <c r="N53" s="19"/>
      <c r="O53" s="19"/>
      <c r="P53" s="19"/>
      <c r="R53" s="9" t="str">
        <f t="shared" si="12"/>
        <v xml:space="preserve"> </v>
      </c>
      <c r="S53" s="9" t="str">
        <f t="shared" si="13"/>
        <v xml:space="preserve"> </v>
      </c>
      <c r="T53" s="48" t="s">
        <v>86</v>
      </c>
    </row>
    <row r="54" spans="1:20" hidden="1" x14ac:dyDescent="0.25">
      <c r="A54" s="9" t="str">
        <f t="shared" si="8"/>
        <v>b</v>
      </c>
      <c r="B54" s="1"/>
      <c r="C54" s="7" t="s">
        <v>9</v>
      </c>
      <c r="D54" s="17"/>
      <c r="E54" s="17"/>
      <c r="F54" s="18"/>
      <c r="G54" s="6">
        <f t="shared" si="18"/>
        <v>0</v>
      </c>
      <c r="H54" s="19"/>
      <c r="I54" s="19"/>
      <c r="J54" s="19"/>
      <c r="K54" s="19"/>
      <c r="L54" s="46">
        <f t="shared" si="20"/>
        <v>0</v>
      </c>
      <c r="M54" s="19"/>
      <c r="N54" s="19"/>
      <c r="O54" s="19"/>
      <c r="P54" s="19"/>
      <c r="R54" s="9" t="str">
        <f t="shared" si="12"/>
        <v xml:space="preserve"> </v>
      </c>
      <c r="S54" s="9" t="str">
        <f t="shared" si="13"/>
        <v xml:space="preserve"> </v>
      </c>
      <c r="T54" s="48" t="s">
        <v>86</v>
      </c>
    </row>
    <row r="55" spans="1:20" hidden="1" x14ac:dyDescent="0.25">
      <c r="A55" s="9" t="str">
        <f t="shared" si="8"/>
        <v>b</v>
      </c>
      <c r="B55" s="1"/>
      <c r="C55" s="7" t="s">
        <v>10</v>
      </c>
      <c r="D55" s="17">
        <f>SUM(D56:D57)</f>
        <v>0</v>
      </c>
      <c r="E55" s="17">
        <f>SUM(E56:E57)</f>
        <v>0</v>
      </c>
      <c r="F55" s="18">
        <f>SUM(F56:F57)</f>
        <v>0</v>
      </c>
      <c r="G55" s="6">
        <f t="shared" si="18"/>
        <v>0</v>
      </c>
      <c r="H55" s="3">
        <f t="shared" ref="H55:P55" si="26">SUM(H56:H57)</f>
        <v>0</v>
      </c>
      <c r="I55" s="3">
        <f t="shared" si="26"/>
        <v>0</v>
      </c>
      <c r="J55" s="3">
        <f t="shared" si="26"/>
        <v>0</v>
      </c>
      <c r="K55" s="3">
        <f t="shared" si="26"/>
        <v>0</v>
      </c>
      <c r="L55" s="46">
        <f t="shared" si="20"/>
        <v>0</v>
      </c>
      <c r="M55" s="3">
        <f t="shared" si="26"/>
        <v>0</v>
      </c>
      <c r="N55" s="3">
        <f t="shared" si="26"/>
        <v>0</v>
      </c>
      <c r="O55" s="3">
        <f t="shared" si="26"/>
        <v>0</v>
      </c>
      <c r="P55" s="3">
        <f t="shared" si="26"/>
        <v>0</v>
      </c>
      <c r="R55" s="9" t="str">
        <f t="shared" si="12"/>
        <v xml:space="preserve"> </v>
      </c>
      <c r="S55" s="9" t="str">
        <f t="shared" si="13"/>
        <v xml:space="preserve"> </v>
      </c>
      <c r="T55" s="48" t="s">
        <v>86</v>
      </c>
    </row>
    <row r="56" spans="1:20" ht="30" hidden="1" x14ac:dyDescent="0.25">
      <c r="A56" s="9" t="str">
        <f t="shared" si="8"/>
        <v>b</v>
      </c>
      <c r="B56" s="1"/>
      <c r="C56" s="8" t="s">
        <v>11</v>
      </c>
      <c r="D56" s="17"/>
      <c r="E56" s="17"/>
      <c r="F56" s="18"/>
      <c r="G56" s="6">
        <f t="shared" si="18"/>
        <v>0</v>
      </c>
      <c r="H56" s="19"/>
      <c r="I56" s="19"/>
      <c r="J56" s="19"/>
      <c r="K56" s="19"/>
      <c r="L56" s="46">
        <f t="shared" si="20"/>
        <v>0</v>
      </c>
      <c r="M56" s="19"/>
      <c r="N56" s="19"/>
      <c r="O56" s="19"/>
      <c r="P56" s="19"/>
      <c r="R56" s="9" t="str">
        <f t="shared" si="12"/>
        <v xml:space="preserve"> </v>
      </c>
      <c r="S56" s="9" t="str">
        <f t="shared" si="13"/>
        <v xml:space="preserve"> </v>
      </c>
      <c r="T56" s="48" t="s">
        <v>86</v>
      </c>
    </row>
    <row r="57" spans="1:20" ht="30" hidden="1" x14ac:dyDescent="0.25">
      <c r="A57" s="9" t="str">
        <f t="shared" si="8"/>
        <v>b</v>
      </c>
      <c r="B57" s="1"/>
      <c r="C57" s="8" t="s">
        <v>12</v>
      </c>
      <c r="D57" s="17"/>
      <c r="E57" s="17"/>
      <c r="F57" s="18"/>
      <c r="G57" s="6">
        <f t="shared" si="18"/>
        <v>0</v>
      </c>
      <c r="H57" s="19"/>
      <c r="I57" s="19"/>
      <c r="J57" s="19"/>
      <c r="K57" s="19"/>
      <c r="L57" s="46">
        <f t="shared" si="20"/>
        <v>0</v>
      </c>
      <c r="M57" s="19"/>
      <c r="N57" s="19"/>
      <c r="O57" s="19"/>
      <c r="P57" s="19"/>
      <c r="R57" s="9" t="str">
        <f t="shared" si="12"/>
        <v xml:space="preserve"> </v>
      </c>
      <c r="S57" s="9" t="str">
        <f t="shared" si="13"/>
        <v xml:space="preserve"> </v>
      </c>
      <c r="T57" s="48" t="s">
        <v>86</v>
      </c>
    </row>
    <row r="58" spans="1:20" hidden="1" x14ac:dyDescent="0.25">
      <c r="A58" s="9" t="str">
        <f t="shared" si="8"/>
        <v>b</v>
      </c>
      <c r="B58" s="1"/>
      <c r="C58" s="7" t="s">
        <v>13</v>
      </c>
      <c r="D58" s="17"/>
      <c r="E58" s="17"/>
      <c r="F58" s="18"/>
      <c r="G58" s="6">
        <f t="shared" si="18"/>
        <v>0</v>
      </c>
      <c r="H58" s="19"/>
      <c r="I58" s="19"/>
      <c r="J58" s="19"/>
      <c r="K58" s="19"/>
      <c r="L58" s="46">
        <f t="shared" si="20"/>
        <v>0</v>
      </c>
      <c r="M58" s="19"/>
      <c r="N58" s="19"/>
      <c r="O58" s="19"/>
      <c r="P58" s="19"/>
      <c r="R58" s="9" t="str">
        <f t="shared" si="12"/>
        <v xml:space="preserve"> </v>
      </c>
      <c r="S58" s="9" t="str">
        <f t="shared" si="13"/>
        <v xml:space="preserve"> </v>
      </c>
      <c r="T58" s="48" t="s">
        <v>86</v>
      </c>
    </row>
    <row r="59" spans="1:20" s="9" customFormat="1" ht="60" x14ac:dyDescent="0.25">
      <c r="A59" s="9" t="str">
        <f t="shared" si="8"/>
        <v>a</v>
      </c>
      <c r="B59" s="1" t="s">
        <v>24</v>
      </c>
      <c r="C59" s="5" t="s">
        <v>25</v>
      </c>
      <c r="D59" s="15">
        <f>D60+D69</f>
        <v>260000</v>
      </c>
      <c r="E59" s="15">
        <f>E60+E69</f>
        <v>0</v>
      </c>
      <c r="F59" s="16">
        <f>F60+F69</f>
        <v>0</v>
      </c>
      <c r="G59" s="4">
        <f t="shared" si="18"/>
        <v>260000</v>
      </c>
      <c r="H59" s="1">
        <f t="shared" ref="H59:P59" si="27">H60+H69</f>
        <v>70000</v>
      </c>
      <c r="I59" s="1">
        <f t="shared" si="27"/>
        <v>70000</v>
      </c>
      <c r="J59" s="1">
        <f t="shared" si="27"/>
        <v>60000</v>
      </c>
      <c r="K59" s="1">
        <f t="shared" si="27"/>
        <v>60000</v>
      </c>
      <c r="L59" s="45">
        <f t="shared" si="20"/>
        <v>0</v>
      </c>
      <c r="M59" s="1">
        <f t="shared" si="27"/>
        <v>0</v>
      </c>
      <c r="N59" s="1">
        <f t="shared" si="27"/>
        <v>0</v>
      </c>
      <c r="O59" s="1">
        <f t="shared" si="27"/>
        <v>0</v>
      </c>
      <c r="P59" s="1">
        <f t="shared" si="27"/>
        <v>0</v>
      </c>
      <c r="R59" s="9" t="str">
        <f t="shared" si="12"/>
        <v xml:space="preserve"> </v>
      </c>
      <c r="S59" s="9" t="str">
        <f t="shared" si="13"/>
        <v xml:space="preserve"> </v>
      </c>
      <c r="T59" s="48" t="s">
        <v>86</v>
      </c>
    </row>
    <row r="60" spans="1:20" x14ac:dyDescent="0.25">
      <c r="A60" s="9" t="str">
        <f t="shared" si="8"/>
        <v>a</v>
      </c>
      <c r="B60" s="1"/>
      <c r="C60" s="2" t="s">
        <v>4</v>
      </c>
      <c r="D60" s="17">
        <f>SUM(D61:D66)</f>
        <v>260000</v>
      </c>
      <c r="E60" s="17">
        <f>SUM(E61:E66)</f>
        <v>0</v>
      </c>
      <c r="F60" s="18">
        <f>SUM(F61:F66)</f>
        <v>0</v>
      </c>
      <c r="G60" s="6">
        <f t="shared" si="18"/>
        <v>260000</v>
      </c>
      <c r="H60" s="3">
        <f t="shared" ref="H60:P60" si="28">SUM(H61:H66)</f>
        <v>70000</v>
      </c>
      <c r="I60" s="3">
        <f t="shared" si="28"/>
        <v>70000</v>
      </c>
      <c r="J60" s="3">
        <f t="shared" si="28"/>
        <v>60000</v>
      </c>
      <c r="K60" s="3">
        <f t="shared" si="28"/>
        <v>60000</v>
      </c>
      <c r="L60" s="46">
        <f t="shared" si="20"/>
        <v>0</v>
      </c>
      <c r="M60" s="3">
        <f t="shared" si="28"/>
        <v>0</v>
      </c>
      <c r="N60" s="3">
        <f t="shared" si="28"/>
        <v>0</v>
      </c>
      <c r="O60" s="3">
        <f t="shared" si="28"/>
        <v>0</v>
      </c>
      <c r="P60" s="3">
        <f t="shared" si="28"/>
        <v>0</v>
      </c>
      <c r="R60" s="9" t="str">
        <f t="shared" si="12"/>
        <v xml:space="preserve"> </v>
      </c>
      <c r="S60" s="9" t="str">
        <f t="shared" si="13"/>
        <v xml:space="preserve"> </v>
      </c>
      <c r="T60" s="48" t="s">
        <v>86</v>
      </c>
    </row>
    <row r="61" spans="1:20" hidden="1" x14ac:dyDescent="0.25">
      <c r="A61" s="9" t="str">
        <f t="shared" si="8"/>
        <v>b</v>
      </c>
      <c r="B61" s="1"/>
      <c r="C61" s="7" t="s">
        <v>5</v>
      </c>
      <c r="D61" s="17"/>
      <c r="E61" s="17"/>
      <c r="F61" s="18"/>
      <c r="G61" s="6">
        <f t="shared" si="18"/>
        <v>0</v>
      </c>
      <c r="H61" s="19"/>
      <c r="I61" s="19"/>
      <c r="J61" s="19"/>
      <c r="K61" s="19"/>
      <c r="L61" s="46">
        <f t="shared" si="20"/>
        <v>0</v>
      </c>
      <c r="M61" s="19"/>
      <c r="N61" s="19"/>
      <c r="O61" s="19"/>
      <c r="P61" s="19"/>
      <c r="R61" s="9" t="str">
        <f t="shared" si="12"/>
        <v xml:space="preserve"> </v>
      </c>
      <c r="S61" s="9" t="str">
        <f t="shared" si="13"/>
        <v xml:space="preserve"> </v>
      </c>
      <c r="T61" s="48" t="s">
        <v>86</v>
      </c>
    </row>
    <row r="62" spans="1:20" x14ac:dyDescent="0.25">
      <c r="A62" s="9" t="str">
        <f t="shared" si="8"/>
        <v>a</v>
      </c>
      <c r="B62" s="1"/>
      <c r="C62" s="7" t="s">
        <v>6</v>
      </c>
      <c r="D62" s="17">
        <v>260000</v>
      </c>
      <c r="E62" s="17"/>
      <c r="F62" s="18"/>
      <c r="G62" s="6">
        <f t="shared" si="18"/>
        <v>260000</v>
      </c>
      <c r="H62" s="19">
        <v>70000</v>
      </c>
      <c r="I62" s="19">
        <v>70000</v>
      </c>
      <c r="J62" s="19">
        <v>60000</v>
      </c>
      <c r="K62" s="19">
        <v>60000</v>
      </c>
      <c r="L62" s="46">
        <f t="shared" si="20"/>
        <v>0</v>
      </c>
      <c r="M62" s="19"/>
      <c r="N62" s="19"/>
      <c r="O62" s="19"/>
      <c r="P62" s="19"/>
      <c r="R62" s="9" t="str">
        <f t="shared" si="12"/>
        <v xml:space="preserve"> </v>
      </c>
      <c r="S62" s="9" t="str">
        <f t="shared" si="13"/>
        <v xml:space="preserve"> </v>
      </c>
      <c r="T62" s="48" t="s">
        <v>86</v>
      </c>
    </row>
    <row r="63" spans="1:20" hidden="1" x14ac:dyDescent="0.25">
      <c r="A63" s="9" t="str">
        <f t="shared" si="8"/>
        <v>b</v>
      </c>
      <c r="B63" s="1"/>
      <c r="C63" s="7" t="s">
        <v>7</v>
      </c>
      <c r="D63" s="17"/>
      <c r="E63" s="17"/>
      <c r="F63" s="18"/>
      <c r="G63" s="6">
        <f t="shared" si="18"/>
        <v>0</v>
      </c>
      <c r="H63" s="19"/>
      <c r="I63" s="19"/>
      <c r="J63" s="19"/>
      <c r="K63" s="19"/>
      <c r="L63" s="46">
        <f t="shared" si="20"/>
        <v>0</v>
      </c>
      <c r="M63" s="19"/>
      <c r="N63" s="19"/>
      <c r="O63" s="19"/>
      <c r="P63" s="19"/>
      <c r="R63" s="9" t="str">
        <f t="shared" si="12"/>
        <v xml:space="preserve"> </v>
      </c>
      <c r="S63" s="9" t="str">
        <f t="shared" si="13"/>
        <v xml:space="preserve"> </v>
      </c>
      <c r="T63" s="48" t="s">
        <v>86</v>
      </c>
    </row>
    <row r="64" spans="1:20" hidden="1" x14ac:dyDescent="0.25">
      <c r="A64" s="9" t="str">
        <f t="shared" si="8"/>
        <v>b</v>
      </c>
      <c r="B64" s="1"/>
      <c r="C64" s="7" t="s">
        <v>8</v>
      </c>
      <c r="D64" s="17"/>
      <c r="E64" s="17"/>
      <c r="F64" s="18"/>
      <c r="G64" s="6">
        <f t="shared" si="18"/>
        <v>0</v>
      </c>
      <c r="H64" s="19"/>
      <c r="I64" s="19"/>
      <c r="J64" s="19"/>
      <c r="K64" s="19"/>
      <c r="L64" s="46">
        <f t="shared" si="20"/>
        <v>0</v>
      </c>
      <c r="M64" s="19"/>
      <c r="N64" s="19"/>
      <c r="O64" s="19"/>
      <c r="P64" s="19"/>
      <c r="R64" s="9" t="str">
        <f t="shared" si="12"/>
        <v xml:space="preserve"> </v>
      </c>
      <c r="S64" s="9" t="str">
        <f t="shared" si="13"/>
        <v xml:space="preserve"> </v>
      </c>
      <c r="T64" s="48" t="s">
        <v>86</v>
      </c>
    </row>
    <row r="65" spans="1:20" hidden="1" x14ac:dyDescent="0.25">
      <c r="A65" s="9" t="str">
        <f t="shared" si="8"/>
        <v>b</v>
      </c>
      <c r="B65" s="1"/>
      <c r="C65" s="7" t="s">
        <v>9</v>
      </c>
      <c r="D65" s="17"/>
      <c r="E65" s="17"/>
      <c r="F65" s="18"/>
      <c r="G65" s="6">
        <f t="shared" si="18"/>
        <v>0</v>
      </c>
      <c r="H65" s="19"/>
      <c r="I65" s="19"/>
      <c r="J65" s="19"/>
      <c r="K65" s="19"/>
      <c r="L65" s="46">
        <f t="shared" si="20"/>
        <v>0</v>
      </c>
      <c r="M65" s="19"/>
      <c r="N65" s="19"/>
      <c r="O65" s="19"/>
      <c r="P65" s="19"/>
      <c r="R65" s="9" t="str">
        <f t="shared" si="12"/>
        <v xml:space="preserve"> </v>
      </c>
      <c r="S65" s="9" t="str">
        <f t="shared" si="13"/>
        <v xml:space="preserve"> </v>
      </c>
      <c r="T65" s="48" t="s">
        <v>86</v>
      </c>
    </row>
    <row r="66" spans="1:20" hidden="1" x14ac:dyDescent="0.25">
      <c r="A66" s="9" t="str">
        <f t="shared" si="8"/>
        <v>b</v>
      </c>
      <c r="B66" s="1"/>
      <c r="C66" s="7" t="s">
        <v>10</v>
      </c>
      <c r="D66" s="17">
        <f>SUM(D67:D68)</f>
        <v>0</v>
      </c>
      <c r="E66" s="17">
        <f>SUM(E67:E68)</f>
        <v>0</v>
      </c>
      <c r="F66" s="18">
        <f>SUM(F67:F68)</f>
        <v>0</v>
      </c>
      <c r="G66" s="6">
        <f t="shared" si="18"/>
        <v>0</v>
      </c>
      <c r="H66" s="3">
        <f t="shared" ref="H66:P66" si="29">SUM(H67:H68)</f>
        <v>0</v>
      </c>
      <c r="I66" s="3">
        <f t="shared" si="29"/>
        <v>0</v>
      </c>
      <c r="J66" s="3">
        <f t="shared" si="29"/>
        <v>0</v>
      </c>
      <c r="K66" s="3">
        <f t="shared" si="29"/>
        <v>0</v>
      </c>
      <c r="L66" s="46">
        <f t="shared" si="20"/>
        <v>0</v>
      </c>
      <c r="M66" s="3">
        <f t="shared" si="29"/>
        <v>0</v>
      </c>
      <c r="N66" s="3">
        <f t="shared" si="29"/>
        <v>0</v>
      </c>
      <c r="O66" s="3">
        <f t="shared" si="29"/>
        <v>0</v>
      </c>
      <c r="P66" s="3">
        <f t="shared" si="29"/>
        <v>0</v>
      </c>
      <c r="R66" s="9" t="str">
        <f t="shared" si="12"/>
        <v xml:space="preserve"> </v>
      </c>
      <c r="S66" s="9" t="str">
        <f t="shared" si="13"/>
        <v xml:space="preserve"> </v>
      </c>
      <c r="T66" s="48" t="s">
        <v>86</v>
      </c>
    </row>
    <row r="67" spans="1:20" ht="30" hidden="1" x14ac:dyDescent="0.25">
      <c r="A67" s="9" t="str">
        <f t="shared" si="8"/>
        <v>b</v>
      </c>
      <c r="B67" s="1"/>
      <c r="C67" s="8" t="s">
        <v>11</v>
      </c>
      <c r="D67" s="17"/>
      <c r="E67" s="17"/>
      <c r="F67" s="18"/>
      <c r="G67" s="6">
        <f t="shared" si="18"/>
        <v>0</v>
      </c>
      <c r="H67" s="19"/>
      <c r="I67" s="19"/>
      <c r="J67" s="19"/>
      <c r="K67" s="19"/>
      <c r="L67" s="46">
        <f t="shared" si="20"/>
        <v>0</v>
      </c>
      <c r="M67" s="19"/>
      <c r="N67" s="19"/>
      <c r="O67" s="19"/>
      <c r="P67" s="19"/>
      <c r="R67" s="9" t="str">
        <f t="shared" si="12"/>
        <v xml:space="preserve"> </v>
      </c>
      <c r="S67" s="9" t="str">
        <f t="shared" si="13"/>
        <v xml:space="preserve"> </v>
      </c>
      <c r="T67" s="48" t="s">
        <v>86</v>
      </c>
    </row>
    <row r="68" spans="1:20" ht="30" hidden="1" x14ac:dyDescent="0.25">
      <c r="A68" s="9" t="str">
        <f t="shared" si="8"/>
        <v>b</v>
      </c>
      <c r="B68" s="1"/>
      <c r="C68" s="8" t="s">
        <v>12</v>
      </c>
      <c r="D68" s="17"/>
      <c r="E68" s="17"/>
      <c r="F68" s="18"/>
      <c r="G68" s="6">
        <f t="shared" si="18"/>
        <v>0</v>
      </c>
      <c r="H68" s="19"/>
      <c r="I68" s="19"/>
      <c r="J68" s="19"/>
      <c r="K68" s="19"/>
      <c r="L68" s="46">
        <f t="shared" si="20"/>
        <v>0</v>
      </c>
      <c r="M68" s="19"/>
      <c r="N68" s="19"/>
      <c r="O68" s="19"/>
      <c r="P68" s="19"/>
      <c r="R68" s="9" t="str">
        <f t="shared" si="12"/>
        <v xml:space="preserve"> </v>
      </c>
      <c r="S68" s="9" t="str">
        <f t="shared" si="13"/>
        <v xml:space="preserve"> </v>
      </c>
      <c r="T68" s="48" t="s">
        <v>86</v>
      </c>
    </row>
    <row r="69" spans="1:20" hidden="1" x14ac:dyDescent="0.25">
      <c r="A69" s="9" t="str">
        <f t="shared" si="8"/>
        <v>b</v>
      </c>
      <c r="B69" s="1"/>
      <c r="C69" s="7" t="s">
        <v>13</v>
      </c>
      <c r="D69" s="17"/>
      <c r="E69" s="17"/>
      <c r="F69" s="18"/>
      <c r="G69" s="6">
        <f t="shared" si="18"/>
        <v>0</v>
      </c>
      <c r="H69" s="19"/>
      <c r="I69" s="19"/>
      <c r="J69" s="19"/>
      <c r="K69" s="19"/>
      <c r="L69" s="46">
        <f t="shared" si="20"/>
        <v>0</v>
      </c>
      <c r="M69" s="19"/>
      <c r="N69" s="19"/>
      <c r="O69" s="19"/>
      <c r="P69" s="19"/>
      <c r="R69" s="9" t="str">
        <f t="shared" si="12"/>
        <v xml:space="preserve"> </v>
      </c>
      <c r="S69" s="9" t="str">
        <f t="shared" si="13"/>
        <v xml:space="preserve"> </v>
      </c>
      <c r="T69" s="48" t="s">
        <v>86</v>
      </c>
    </row>
    <row r="70" spans="1:20" s="9" customFormat="1" ht="60" x14ac:dyDescent="0.25">
      <c r="A70" s="9" t="str">
        <f t="shared" ref="A70:A93" si="30">IF(D70+E70&gt;0,"a","b")</f>
        <v>a</v>
      </c>
      <c r="B70" s="1" t="s">
        <v>26</v>
      </c>
      <c r="C70" s="5" t="s">
        <v>27</v>
      </c>
      <c r="D70" s="15">
        <f>D71+D80</f>
        <v>1908000</v>
      </c>
      <c r="E70" s="15">
        <f>E71+E80</f>
        <v>0</v>
      </c>
      <c r="F70" s="16">
        <f>F71+F80</f>
        <v>0</v>
      </c>
      <c r="G70" s="4">
        <f t="shared" si="18"/>
        <v>1908000</v>
      </c>
      <c r="H70" s="1">
        <f t="shared" ref="H70:P70" si="31">H71+H80</f>
        <v>400000</v>
      </c>
      <c r="I70" s="1">
        <f t="shared" si="31"/>
        <v>700000</v>
      </c>
      <c r="J70" s="1">
        <f t="shared" si="31"/>
        <v>500000</v>
      </c>
      <c r="K70" s="1">
        <f t="shared" si="31"/>
        <v>308000</v>
      </c>
      <c r="L70" s="45">
        <f t="shared" si="20"/>
        <v>0</v>
      </c>
      <c r="M70" s="1">
        <f t="shared" si="31"/>
        <v>0</v>
      </c>
      <c r="N70" s="1">
        <f t="shared" si="31"/>
        <v>0</v>
      </c>
      <c r="O70" s="1">
        <f t="shared" si="31"/>
        <v>0</v>
      </c>
      <c r="P70" s="1">
        <f t="shared" si="31"/>
        <v>0</v>
      </c>
      <c r="R70" s="9" t="str">
        <f t="shared" ref="R70:R92" si="32">IF(D70-G70=0," ","შეცდომა")</f>
        <v xml:space="preserve"> </v>
      </c>
      <c r="S70" s="9" t="str">
        <f t="shared" ref="S70:S92" si="33">IF(E70-L70=0," ","შეცდომა")</f>
        <v xml:space="preserve"> </v>
      </c>
      <c r="T70" s="48" t="s">
        <v>86</v>
      </c>
    </row>
    <row r="71" spans="1:20" x14ac:dyDescent="0.25">
      <c r="A71" s="9" t="str">
        <f t="shared" si="30"/>
        <v>a</v>
      </c>
      <c r="B71" s="1"/>
      <c r="C71" s="2" t="s">
        <v>4</v>
      </c>
      <c r="D71" s="17">
        <f>SUM(D72:D77)</f>
        <v>1908000</v>
      </c>
      <c r="E71" s="17">
        <f>SUM(E72:E77)</f>
        <v>0</v>
      </c>
      <c r="F71" s="18">
        <f>SUM(F72:F77)</f>
        <v>0</v>
      </c>
      <c r="G71" s="6">
        <f t="shared" si="18"/>
        <v>1908000</v>
      </c>
      <c r="H71" s="3">
        <f t="shared" ref="H71:P71" si="34">SUM(H72:H77)</f>
        <v>400000</v>
      </c>
      <c r="I71" s="3">
        <f t="shared" si="34"/>
        <v>700000</v>
      </c>
      <c r="J71" s="3">
        <f t="shared" si="34"/>
        <v>500000</v>
      </c>
      <c r="K71" s="3">
        <f t="shared" si="34"/>
        <v>308000</v>
      </c>
      <c r="L71" s="46">
        <f t="shared" si="20"/>
        <v>0</v>
      </c>
      <c r="M71" s="3">
        <f t="shared" si="34"/>
        <v>0</v>
      </c>
      <c r="N71" s="3">
        <f t="shared" si="34"/>
        <v>0</v>
      </c>
      <c r="O71" s="3">
        <f t="shared" si="34"/>
        <v>0</v>
      </c>
      <c r="P71" s="3">
        <f t="shared" si="34"/>
        <v>0</v>
      </c>
      <c r="R71" s="9" t="str">
        <f t="shared" si="32"/>
        <v xml:space="preserve"> </v>
      </c>
      <c r="S71" s="9" t="str">
        <f t="shared" si="33"/>
        <v xml:space="preserve"> </v>
      </c>
      <c r="T71" s="48" t="s">
        <v>86</v>
      </c>
    </row>
    <row r="72" spans="1:20" hidden="1" x14ac:dyDescent="0.25">
      <c r="A72" s="9" t="str">
        <f t="shared" si="30"/>
        <v>b</v>
      </c>
      <c r="B72" s="1"/>
      <c r="C72" s="7" t="s">
        <v>5</v>
      </c>
      <c r="D72" s="17"/>
      <c r="E72" s="17"/>
      <c r="F72" s="18"/>
      <c r="G72" s="6">
        <f t="shared" si="18"/>
        <v>0</v>
      </c>
      <c r="H72" s="19"/>
      <c r="I72" s="19"/>
      <c r="J72" s="19"/>
      <c r="K72" s="19"/>
      <c r="L72" s="46">
        <f t="shared" si="20"/>
        <v>0</v>
      </c>
      <c r="M72" s="19"/>
      <c r="N72" s="19"/>
      <c r="O72" s="19"/>
      <c r="P72" s="19"/>
      <c r="R72" s="9" t="str">
        <f t="shared" si="32"/>
        <v xml:space="preserve"> </v>
      </c>
      <c r="S72" s="9" t="str">
        <f t="shared" si="33"/>
        <v xml:space="preserve"> </v>
      </c>
      <c r="T72" s="48" t="s">
        <v>86</v>
      </c>
    </row>
    <row r="73" spans="1:20" x14ac:dyDescent="0.25">
      <c r="A73" s="9" t="str">
        <f t="shared" si="30"/>
        <v>a</v>
      </c>
      <c r="B73" s="1"/>
      <c r="C73" s="7" t="s">
        <v>6</v>
      </c>
      <c r="D73" s="17">
        <v>1908000</v>
      </c>
      <c r="E73" s="17"/>
      <c r="F73" s="18"/>
      <c r="G73" s="6">
        <f t="shared" si="18"/>
        <v>1908000</v>
      </c>
      <c r="H73" s="19">
        <v>400000</v>
      </c>
      <c r="I73" s="19">
        <v>700000</v>
      </c>
      <c r="J73" s="19">
        <v>500000</v>
      </c>
      <c r="K73" s="19">
        <v>308000</v>
      </c>
      <c r="L73" s="46">
        <f t="shared" si="20"/>
        <v>0</v>
      </c>
      <c r="M73" s="19"/>
      <c r="N73" s="19"/>
      <c r="O73" s="19"/>
      <c r="P73" s="19"/>
      <c r="R73" s="9" t="str">
        <f t="shared" si="32"/>
        <v xml:space="preserve"> </v>
      </c>
      <c r="S73" s="9" t="str">
        <f t="shared" si="33"/>
        <v xml:space="preserve"> </v>
      </c>
      <c r="T73" s="48" t="s">
        <v>86</v>
      </c>
    </row>
    <row r="74" spans="1:20" hidden="1" x14ac:dyDescent="0.25">
      <c r="A74" s="9" t="str">
        <f t="shared" si="30"/>
        <v>b</v>
      </c>
      <c r="B74" s="1"/>
      <c r="C74" s="7" t="s">
        <v>7</v>
      </c>
      <c r="D74" s="17"/>
      <c r="E74" s="17"/>
      <c r="F74" s="18"/>
      <c r="G74" s="6">
        <f t="shared" si="18"/>
        <v>0</v>
      </c>
      <c r="H74" s="19"/>
      <c r="I74" s="19"/>
      <c r="J74" s="19"/>
      <c r="K74" s="19"/>
      <c r="L74" s="46">
        <f t="shared" si="20"/>
        <v>0</v>
      </c>
      <c r="M74" s="19"/>
      <c r="N74" s="19"/>
      <c r="O74" s="19"/>
      <c r="P74" s="19"/>
      <c r="R74" s="9" t="str">
        <f t="shared" si="32"/>
        <v xml:space="preserve"> </v>
      </c>
      <c r="S74" s="9" t="str">
        <f t="shared" si="33"/>
        <v xml:space="preserve"> </v>
      </c>
      <c r="T74" s="48" t="s">
        <v>86</v>
      </c>
    </row>
    <row r="75" spans="1:20" hidden="1" x14ac:dyDescent="0.25">
      <c r="A75" s="9" t="str">
        <f t="shared" si="30"/>
        <v>b</v>
      </c>
      <c r="B75" s="1"/>
      <c r="C75" s="7" t="s">
        <v>8</v>
      </c>
      <c r="D75" s="17"/>
      <c r="E75" s="17"/>
      <c r="F75" s="18"/>
      <c r="G75" s="6">
        <f t="shared" ref="G75:G113" si="35">SUM(H75:K75)</f>
        <v>0</v>
      </c>
      <c r="H75" s="19"/>
      <c r="I75" s="19"/>
      <c r="J75" s="19"/>
      <c r="K75" s="19"/>
      <c r="L75" s="46">
        <f t="shared" ref="L75:L113" si="36">SUM(M75:P75)</f>
        <v>0</v>
      </c>
      <c r="M75" s="19"/>
      <c r="N75" s="19"/>
      <c r="O75" s="19"/>
      <c r="P75" s="19"/>
      <c r="R75" s="9" t="str">
        <f t="shared" si="32"/>
        <v xml:space="preserve"> </v>
      </c>
      <c r="S75" s="9" t="str">
        <f t="shared" si="33"/>
        <v xml:space="preserve"> </v>
      </c>
      <c r="T75" s="48" t="s">
        <v>86</v>
      </c>
    </row>
    <row r="76" spans="1:20" hidden="1" x14ac:dyDescent="0.25">
      <c r="A76" s="9" t="str">
        <f t="shared" si="30"/>
        <v>b</v>
      </c>
      <c r="B76" s="1"/>
      <c r="C76" s="7" t="s">
        <v>9</v>
      </c>
      <c r="D76" s="17"/>
      <c r="E76" s="17"/>
      <c r="F76" s="18"/>
      <c r="G76" s="6">
        <f t="shared" si="35"/>
        <v>0</v>
      </c>
      <c r="H76" s="19"/>
      <c r="I76" s="19"/>
      <c r="J76" s="19"/>
      <c r="K76" s="19"/>
      <c r="L76" s="46">
        <f t="shared" si="36"/>
        <v>0</v>
      </c>
      <c r="M76" s="19"/>
      <c r="N76" s="19"/>
      <c r="O76" s="19"/>
      <c r="P76" s="19"/>
      <c r="R76" s="9" t="str">
        <f t="shared" si="32"/>
        <v xml:space="preserve"> </v>
      </c>
      <c r="S76" s="9" t="str">
        <f t="shared" si="33"/>
        <v xml:space="preserve"> </v>
      </c>
      <c r="T76" s="48" t="s">
        <v>86</v>
      </c>
    </row>
    <row r="77" spans="1:20" hidden="1" x14ac:dyDescent="0.25">
      <c r="A77" s="9" t="str">
        <f t="shared" si="30"/>
        <v>b</v>
      </c>
      <c r="B77" s="1"/>
      <c r="C77" s="7" t="s">
        <v>10</v>
      </c>
      <c r="D77" s="17">
        <f>SUM(D78:D79)</f>
        <v>0</v>
      </c>
      <c r="E77" s="17">
        <f>SUM(E78:E79)</f>
        <v>0</v>
      </c>
      <c r="F77" s="18">
        <f>SUM(F78:F79)</f>
        <v>0</v>
      </c>
      <c r="G77" s="6">
        <f t="shared" si="35"/>
        <v>0</v>
      </c>
      <c r="H77" s="3">
        <f t="shared" ref="H77:P77" si="37">SUM(H78:H79)</f>
        <v>0</v>
      </c>
      <c r="I77" s="3">
        <f t="shared" si="37"/>
        <v>0</v>
      </c>
      <c r="J77" s="3">
        <f t="shared" si="37"/>
        <v>0</v>
      </c>
      <c r="K77" s="3">
        <f t="shared" si="37"/>
        <v>0</v>
      </c>
      <c r="L77" s="46">
        <f t="shared" si="36"/>
        <v>0</v>
      </c>
      <c r="M77" s="3">
        <f t="shared" si="37"/>
        <v>0</v>
      </c>
      <c r="N77" s="3">
        <f t="shared" si="37"/>
        <v>0</v>
      </c>
      <c r="O77" s="3">
        <f t="shared" si="37"/>
        <v>0</v>
      </c>
      <c r="P77" s="3">
        <f t="shared" si="37"/>
        <v>0</v>
      </c>
      <c r="R77" s="9" t="str">
        <f t="shared" si="32"/>
        <v xml:space="preserve"> </v>
      </c>
      <c r="S77" s="9" t="str">
        <f t="shared" si="33"/>
        <v xml:space="preserve"> </v>
      </c>
      <c r="T77" s="48" t="s">
        <v>86</v>
      </c>
    </row>
    <row r="78" spans="1:20" ht="30" hidden="1" x14ac:dyDescent="0.25">
      <c r="A78" s="9" t="str">
        <f t="shared" si="30"/>
        <v>b</v>
      </c>
      <c r="B78" s="1"/>
      <c r="C78" s="8" t="s">
        <v>11</v>
      </c>
      <c r="D78" s="17"/>
      <c r="E78" s="17"/>
      <c r="F78" s="18"/>
      <c r="G78" s="6">
        <f t="shared" si="35"/>
        <v>0</v>
      </c>
      <c r="H78" s="19"/>
      <c r="I78" s="19"/>
      <c r="J78" s="19"/>
      <c r="K78" s="19"/>
      <c r="L78" s="46">
        <f t="shared" si="36"/>
        <v>0</v>
      </c>
      <c r="M78" s="19"/>
      <c r="N78" s="19"/>
      <c r="O78" s="19"/>
      <c r="P78" s="19"/>
      <c r="R78" s="9" t="str">
        <f t="shared" si="32"/>
        <v xml:space="preserve"> </v>
      </c>
      <c r="S78" s="9" t="str">
        <f t="shared" si="33"/>
        <v xml:space="preserve"> </v>
      </c>
      <c r="T78" s="48" t="s">
        <v>86</v>
      </c>
    </row>
    <row r="79" spans="1:20" ht="30" hidden="1" x14ac:dyDescent="0.25">
      <c r="A79" s="9" t="str">
        <f t="shared" si="30"/>
        <v>b</v>
      </c>
      <c r="B79" s="1"/>
      <c r="C79" s="8" t="s">
        <v>12</v>
      </c>
      <c r="D79" s="17"/>
      <c r="E79" s="17"/>
      <c r="F79" s="18"/>
      <c r="G79" s="6">
        <f t="shared" si="35"/>
        <v>0</v>
      </c>
      <c r="H79" s="19"/>
      <c r="I79" s="19"/>
      <c r="J79" s="19"/>
      <c r="K79" s="19"/>
      <c r="L79" s="46">
        <f t="shared" si="36"/>
        <v>0</v>
      </c>
      <c r="M79" s="19"/>
      <c r="N79" s="19"/>
      <c r="O79" s="19"/>
      <c r="P79" s="19"/>
      <c r="R79" s="9" t="str">
        <f t="shared" si="32"/>
        <v xml:space="preserve"> </v>
      </c>
      <c r="S79" s="9" t="str">
        <f t="shared" si="33"/>
        <v xml:space="preserve"> </v>
      </c>
      <c r="T79" s="48" t="s">
        <v>86</v>
      </c>
    </row>
    <row r="80" spans="1:20" hidden="1" x14ac:dyDescent="0.25">
      <c r="A80" s="9" t="str">
        <f t="shared" si="30"/>
        <v>b</v>
      </c>
      <c r="B80" s="1"/>
      <c r="C80" s="7" t="s">
        <v>13</v>
      </c>
      <c r="D80" s="17"/>
      <c r="E80" s="17"/>
      <c r="F80" s="18"/>
      <c r="G80" s="6">
        <f t="shared" si="35"/>
        <v>0</v>
      </c>
      <c r="H80" s="19"/>
      <c r="I80" s="19"/>
      <c r="J80" s="19"/>
      <c r="K80" s="19"/>
      <c r="L80" s="46">
        <f t="shared" si="36"/>
        <v>0</v>
      </c>
      <c r="M80" s="19"/>
      <c r="N80" s="19"/>
      <c r="O80" s="19"/>
      <c r="P80" s="19"/>
      <c r="R80" s="9" t="str">
        <f t="shared" si="32"/>
        <v xml:space="preserve"> </v>
      </c>
      <c r="S80" s="9" t="str">
        <f t="shared" si="33"/>
        <v xml:space="preserve"> </v>
      </c>
      <c r="T80" s="48" t="s">
        <v>86</v>
      </c>
    </row>
    <row r="81" spans="1:20" s="9" customFormat="1" ht="60" x14ac:dyDescent="0.25">
      <c r="A81" s="9" t="str">
        <f t="shared" si="30"/>
        <v>a</v>
      </c>
      <c r="B81" s="1" t="s">
        <v>28</v>
      </c>
      <c r="C81" s="5" t="s">
        <v>29</v>
      </c>
      <c r="D81" s="15">
        <f>D82+D91</f>
        <v>2300000</v>
      </c>
      <c r="E81" s="15">
        <f>E82+E91</f>
        <v>0</v>
      </c>
      <c r="F81" s="16">
        <f>F82+F91</f>
        <v>0</v>
      </c>
      <c r="G81" s="4">
        <f t="shared" si="35"/>
        <v>2300000</v>
      </c>
      <c r="H81" s="1">
        <f t="shared" ref="H81:P81" si="38">H82+H91</f>
        <v>1045000</v>
      </c>
      <c r="I81" s="1">
        <f t="shared" si="38"/>
        <v>110000</v>
      </c>
      <c r="J81" s="1">
        <f t="shared" si="38"/>
        <v>100000</v>
      </c>
      <c r="K81" s="1">
        <f t="shared" si="38"/>
        <v>1045000</v>
      </c>
      <c r="L81" s="45">
        <f t="shared" si="36"/>
        <v>0</v>
      </c>
      <c r="M81" s="1">
        <f t="shared" si="38"/>
        <v>0</v>
      </c>
      <c r="N81" s="1">
        <f t="shared" si="38"/>
        <v>0</v>
      </c>
      <c r="O81" s="1">
        <f t="shared" si="38"/>
        <v>0</v>
      </c>
      <c r="P81" s="1">
        <f t="shared" si="38"/>
        <v>0</v>
      </c>
      <c r="R81" s="9" t="str">
        <f t="shared" si="32"/>
        <v xml:space="preserve"> </v>
      </c>
      <c r="S81" s="9" t="str">
        <f t="shared" si="33"/>
        <v xml:space="preserve"> </v>
      </c>
      <c r="T81" s="48" t="s">
        <v>86</v>
      </c>
    </row>
    <row r="82" spans="1:20" x14ac:dyDescent="0.25">
      <c r="A82" s="9" t="str">
        <f t="shared" si="30"/>
        <v>a</v>
      </c>
      <c r="B82" s="1"/>
      <c r="C82" s="2" t="s">
        <v>4</v>
      </c>
      <c r="D82" s="17">
        <f>SUM(D83:D88)</f>
        <v>2300000</v>
      </c>
      <c r="E82" s="17">
        <f>SUM(E83:E88)</f>
        <v>0</v>
      </c>
      <c r="F82" s="18">
        <f>SUM(F83:F88)</f>
        <v>0</v>
      </c>
      <c r="G82" s="6">
        <f t="shared" si="35"/>
        <v>2300000</v>
      </c>
      <c r="H82" s="3">
        <f t="shared" ref="H82:P82" si="39">SUM(H83:H88)</f>
        <v>1045000</v>
      </c>
      <c r="I82" s="3">
        <f t="shared" si="39"/>
        <v>110000</v>
      </c>
      <c r="J82" s="3">
        <f t="shared" si="39"/>
        <v>100000</v>
      </c>
      <c r="K82" s="3">
        <f t="shared" si="39"/>
        <v>1045000</v>
      </c>
      <c r="L82" s="46">
        <f t="shared" si="36"/>
        <v>0</v>
      </c>
      <c r="M82" s="3">
        <f t="shared" si="39"/>
        <v>0</v>
      </c>
      <c r="N82" s="3">
        <f t="shared" si="39"/>
        <v>0</v>
      </c>
      <c r="O82" s="3">
        <f t="shared" si="39"/>
        <v>0</v>
      </c>
      <c r="P82" s="3">
        <f t="shared" si="39"/>
        <v>0</v>
      </c>
      <c r="R82" s="9" t="str">
        <f t="shared" si="32"/>
        <v xml:space="preserve"> </v>
      </c>
      <c r="S82" s="9" t="str">
        <f t="shared" si="33"/>
        <v xml:space="preserve"> </v>
      </c>
      <c r="T82" s="48" t="s">
        <v>86</v>
      </c>
    </row>
    <row r="83" spans="1:20" hidden="1" x14ac:dyDescent="0.25">
      <c r="A83" s="9" t="str">
        <f t="shared" si="30"/>
        <v>b</v>
      </c>
      <c r="B83" s="1"/>
      <c r="C83" s="7" t="s">
        <v>5</v>
      </c>
      <c r="D83" s="17"/>
      <c r="E83" s="17"/>
      <c r="F83" s="18"/>
      <c r="G83" s="6">
        <f t="shared" si="35"/>
        <v>0</v>
      </c>
      <c r="H83" s="19"/>
      <c r="I83" s="19"/>
      <c r="J83" s="19"/>
      <c r="K83" s="19"/>
      <c r="L83" s="46">
        <f t="shared" si="36"/>
        <v>0</v>
      </c>
      <c r="M83" s="19"/>
      <c r="N83" s="19"/>
      <c r="O83" s="19"/>
      <c r="P83" s="19"/>
      <c r="R83" s="9" t="str">
        <f t="shared" si="32"/>
        <v xml:space="preserve"> </v>
      </c>
      <c r="S83" s="9" t="str">
        <f t="shared" si="33"/>
        <v xml:space="preserve"> </v>
      </c>
      <c r="T83" s="48" t="s">
        <v>86</v>
      </c>
    </row>
    <row r="84" spans="1:20" x14ac:dyDescent="0.25">
      <c r="A84" s="9" t="str">
        <f t="shared" si="30"/>
        <v>a</v>
      </c>
      <c r="B84" s="1"/>
      <c r="C84" s="7" t="s">
        <v>6</v>
      </c>
      <c r="D84" s="17">
        <v>1890000</v>
      </c>
      <c r="E84" s="17"/>
      <c r="F84" s="18"/>
      <c r="G84" s="6">
        <f t="shared" si="35"/>
        <v>1890000</v>
      </c>
      <c r="H84" s="51">
        <v>945000</v>
      </c>
      <c r="I84" s="51"/>
      <c r="J84" s="51"/>
      <c r="K84" s="51">
        <v>945000</v>
      </c>
      <c r="L84" s="46">
        <f t="shared" si="36"/>
        <v>0</v>
      </c>
      <c r="M84" s="19"/>
      <c r="N84" s="19"/>
      <c r="O84" s="19"/>
      <c r="P84" s="19"/>
      <c r="R84" s="9" t="str">
        <f t="shared" si="32"/>
        <v xml:space="preserve"> </v>
      </c>
      <c r="S84" s="9" t="str">
        <f t="shared" si="33"/>
        <v xml:space="preserve"> </v>
      </c>
      <c r="T84" s="48" t="s">
        <v>86</v>
      </c>
    </row>
    <row r="85" spans="1:20" hidden="1" x14ac:dyDescent="0.25">
      <c r="A85" s="9" t="str">
        <f t="shared" si="30"/>
        <v>b</v>
      </c>
      <c r="B85" s="1"/>
      <c r="C85" s="7" t="s">
        <v>7</v>
      </c>
      <c r="D85" s="17"/>
      <c r="E85" s="17"/>
      <c r="F85" s="18"/>
      <c r="G85" s="6">
        <f t="shared" si="35"/>
        <v>0</v>
      </c>
      <c r="H85" s="19"/>
      <c r="I85" s="19"/>
      <c r="J85" s="19"/>
      <c r="K85" s="19"/>
      <c r="L85" s="46">
        <f t="shared" si="36"/>
        <v>0</v>
      </c>
      <c r="M85" s="19"/>
      <c r="N85" s="19"/>
      <c r="O85" s="19"/>
      <c r="P85" s="19"/>
      <c r="R85" s="9" t="str">
        <f t="shared" si="32"/>
        <v xml:space="preserve"> </v>
      </c>
      <c r="S85" s="9" t="str">
        <f t="shared" si="33"/>
        <v xml:space="preserve"> </v>
      </c>
      <c r="T85" s="48" t="s">
        <v>86</v>
      </c>
    </row>
    <row r="86" spans="1:20" hidden="1" x14ac:dyDescent="0.25">
      <c r="A86" s="9" t="str">
        <f t="shared" si="30"/>
        <v>b</v>
      </c>
      <c r="B86" s="1"/>
      <c r="C86" s="7" t="s">
        <v>8</v>
      </c>
      <c r="D86" s="17"/>
      <c r="E86" s="17"/>
      <c r="F86" s="18"/>
      <c r="G86" s="6">
        <f t="shared" si="35"/>
        <v>0</v>
      </c>
      <c r="H86" s="19"/>
      <c r="I86" s="19"/>
      <c r="J86" s="19"/>
      <c r="K86" s="19"/>
      <c r="L86" s="46">
        <f t="shared" si="36"/>
        <v>0</v>
      </c>
      <c r="M86" s="19"/>
      <c r="N86" s="19"/>
      <c r="O86" s="19"/>
      <c r="P86" s="19"/>
      <c r="R86" s="9" t="str">
        <f t="shared" si="32"/>
        <v xml:space="preserve"> </v>
      </c>
      <c r="S86" s="9" t="str">
        <f t="shared" si="33"/>
        <v xml:space="preserve"> </v>
      </c>
      <c r="T86" s="48" t="s">
        <v>86</v>
      </c>
    </row>
    <row r="87" spans="1:20" x14ac:dyDescent="0.25">
      <c r="A87" s="9" t="str">
        <f t="shared" si="30"/>
        <v>a</v>
      </c>
      <c r="B87" s="1"/>
      <c r="C87" s="7" t="s">
        <v>9</v>
      </c>
      <c r="D87" s="17">
        <v>410000</v>
      </c>
      <c r="E87" s="17"/>
      <c r="F87" s="18"/>
      <c r="G87" s="6">
        <f t="shared" si="35"/>
        <v>410000</v>
      </c>
      <c r="H87" s="19">
        <v>100000</v>
      </c>
      <c r="I87" s="19">
        <v>110000</v>
      </c>
      <c r="J87" s="19">
        <v>100000</v>
      </c>
      <c r="K87" s="19">
        <v>100000</v>
      </c>
      <c r="L87" s="46">
        <f t="shared" si="36"/>
        <v>0</v>
      </c>
      <c r="M87" s="19"/>
      <c r="N87" s="19"/>
      <c r="O87" s="19"/>
      <c r="P87" s="19"/>
      <c r="R87" s="9" t="str">
        <f t="shared" si="32"/>
        <v xml:space="preserve"> </v>
      </c>
      <c r="S87" s="9" t="str">
        <f t="shared" si="33"/>
        <v xml:space="preserve"> </v>
      </c>
      <c r="T87" s="48" t="s">
        <v>86</v>
      </c>
    </row>
    <row r="88" spans="1:20" hidden="1" x14ac:dyDescent="0.25">
      <c r="A88" s="9" t="str">
        <f t="shared" si="30"/>
        <v>b</v>
      </c>
      <c r="B88" s="1"/>
      <c r="C88" s="7" t="s">
        <v>10</v>
      </c>
      <c r="D88" s="17">
        <f>SUM(D89:D90)</f>
        <v>0</v>
      </c>
      <c r="E88" s="17">
        <f>SUM(E89:E90)</f>
        <v>0</v>
      </c>
      <c r="F88" s="18">
        <f>SUM(F89:F90)</f>
        <v>0</v>
      </c>
      <c r="G88" s="6">
        <f t="shared" si="35"/>
        <v>0</v>
      </c>
      <c r="H88" s="3">
        <f t="shared" ref="H88:P88" si="40">SUM(H89:H90)</f>
        <v>0</v>
      </c>
      <c r="I88" s="3">
        <f t="shared" si="40"/>
        <v>0</v>
      </c>
      <c r="J88" s="3">
        <f t="shared" si="40"/>
        <v>0</v>
      </c>
      <c r="K88" s="3">
        <f t="shared" si="40"/>
        <v>0</v>
      </c>
      <c r="L88" s="46">
        <f t="shared" si="36"/>
        <v>0</v>
      </c>
      <c r="M88" s="3">
        <f t="shared" si="40"/>
        <v>0</v>
      </c>
      <c r="N88" s="3">
        <f t="shared" si="40"/>
        <v>0</v>
      </c>
      <c r="O88" s="3">
        <f t="shared" si="40"/>
        <v>0</v>
      </c>
      <c r="P88" s="3">
        <f t="shared" si="40"/>
        <v>0</v>
      </c>
      <c r="R88" s="9" t="str">
        <f t="shared" si="32"/>
        <v xml:space="preserve"> </v>
      </c>
      <c r="S88" s="9" t="str">
        <f t="shared" si="33"/>
        <v xml:space="preserve"> </v>
      </c>
      <c r="T88" s="48" t="s">
        <v>86</v>
      </c>
    </row>
    <row r="89" spans="1:20" ht="30" hidden="1" x14ac:dyDescent="0.25">
      <c r="A89" s="9" t="str">
        <f t="shared" si="30"/>
        <v>b</v>
      </c>
      <c r="B89" s="1"/>
      <c r="C89" s="8" t="s">
        <v>11</v>
      </c>
      <c r="D89" s="17"/>
      <c r="E89" s="17"/>
      <c r="F89" s="18"/>
      <c r="G89" s="6">
        <f t="shared" si="35"/>
        <v>0</v>
      </c>
      <c r="H89" s="19"/>
      <c r="I89" s="19"/>
      <c r="J89" s="19"/>
      <c r="K89" s="19"/>
      <c r="L89" s="46">
        <f t="shared" si="36"/>
        <v>0</v>
      </c>
      <c r="M89" s="19"/>
      <c r="N89" s="19"/>
      <c r="O89" s="19"/>
      <c r="P89" s="19"/>
      <c r="R89" s="9" t="str">
        <f t="shared" si="32"/>
        <v xml:space="preserve"> </v>
      </c>
      <c r="S89" s="9" t="str">
        <f t="shared" si="33"/>
        <v xml:space="preserve"> </v>
      </c>
      <c r="T89" s="48" t="s">
        <v>86</v>
      </c>
    </row>
    <row r="90" spans="1:20" ht="30" hidden="1" x14ac:dyDescent="0.25">
      <c r="A90" s="9" t="str">
        <f t="shared" si="30"/>
        <v>b</v>
      </c>
      <c r="B90" s="1"/>
      <c r="C90" s="8" t="s">
        <v>12</v>
      </c>
      <c r="D90" s="17"/>
      <c r="E90" s="17"/>
      <c r="F90" s="18"/>
      <c r="G90" s="6">
        <f t="shared" si="35"/>
        <v>0</v>
      </c>
      <c r="H90" s="19"/>
      <c r="I90" s="19"/>
      <c r="J90" s="19"/>
      <c r="K90" s="19"/>
      <c r="L90" s="46">
        <f t="shared" si="36"/>
        <v>0</v>
      </c>
      <c r="M90" s="19"/>
      <c r="N90" s="19"/>
      <c r="O90" s="19"/>
      <c r="P90" s="19"/>
      <c r="R90" s="9" t="str">
        <f t="shared" si="32"/>
        <v xml:space="preserve"> </v>
      </c>
      <c r="S90" s="9" t="str">
        <f t="shared" si="33"/>
        <v xml:space="preserve"> </v>
      </c>
      <c r="T90" s="48" t="s">
        <v>86</v>
      </c>
    </row>
    <row r="91" spans="1:20" hidden="1" x14ac:dyDescent="0.25">
      <c r="A91" s="9" t="str">
        <f t="shared" si="30"/>
        <v>b</v>
      </c>
      <c r="B91" s="1"/>
      <c r="C91" s="7" t="s">
        <v>13</v>
      </c>
      <c r="D91" s="17"/>
      <c r="E91" s="17"/>
      <c r="F91" s="18"/>
      <c r="G91" s="6">
        <f t="shared" si="35"/>
        <v>0</v>
      </c>
      <c r="H91" s="19"/>
      <c r="I91" s="19"/>
      <c r="J91" s="19"/>
      <c r="K91" s="19"/>
      <c r="L91" s="46">
        <f t="shared" si="36"/>
        <v>0</v>
      </c>
      <c r="M91" s="19"/>
      <c r="N91" s="19"/>
      <c r="O91" s="19"/>
      <c r="P91" s="19"/>
      <c r="R91" s="9" t="str">
        <f t="shared" si="32"/>
        <v xml:space="preserve"> </v>
      </c>
      <c r="S91" s="9" t="str">
        <f t="shared" si="33"/>
        <v xml:space="preserve"> </v>
      </c>
      <c r="T91" s="48" t="s">
        <v>86</v>
      </c>
    </row>
    <row r="92" spans="1:20" s="9" customFormat="1" ht="60" x14ac:dyDescent="0.25">
      <c r="A92" s="9" t="str">
        <f t="shared" si="30"/>
        <v>a</v>
      </c>
      <c r="B92" s="1" t="s">
        <v>30</v>
      </c>
      <c r="C92" s="5" t="s">
        <v>31</v>
      </c>
      <c r="D92" s="15">
        <f>D93+D102</f>
        <v>3317000</v>
      </c>
      <c r="E92" s="15">
        <f>E93+E102</f>
        <v>0</v>
      </c>
      <c r="F92" s="16">
        <f>F93+F102</f>
        <v>0</v>
      </c>
      <c r="G92" s="4">
        <f t="shared" si="35"/>
        <v>3317000</v>
      </c>
      <c r="H92" s="1">
        <f t="shared" ref="H92:P92" si="41">H93+H102</f>
        <v>500000</v>
      </c>
      <c r="I92" s="1">
        <f t="shared" si="41"/>
        <v>1500000</v>
      </c>
      <c r="J92" s="1">
        <f t="shared" si="41"/>
        <v>1000000</v>
      </c>
      <c r="K92" s="1">
        <f t="shared" si="41"/>
        <v>317000</v>
      </c>
      <c r="L92" s="45">
        <f t="shared" si="36"/>
        <v>0</v>
      </c>
      <c r="M92" s="1">
        <f t="shared" si="41"/>
        <v>0</v>
      </c>
      <c r="N92" s="1">
        <f t="shared" si="41"/>
        <v>0</v>
      </c>
      <c r="O92" s="1">
        <f t="shared" si="41"/>
        <v>0</v>
      </c>
      <c r="P92" s="1">
        <f t="shared" si="41"/>
        <v>0</v>
      </c>
      <c r="R92" s="9" t="str">
        <f t="shared" si="32"/>
        <v xml:space="preserve"> </v>
      </c>
      <c r="S92" s="9" t="str">
        <f t="shared" si="33"/>
        <v xml:space="preserve"> </v>
      </c>
      <c r="T92" s="48" t="s">
        <v>86</v>
      </c>
    </row>
    <row r="93" spans="1:20" x14ac:dyDescent="0.25">
      <c r="A93" s="9" t="str">
        <f t="shared" si="30"/>
        <v>a</v>
      </c>
      <c r="B93" s="1"/>
      <c r="C93" s="2" t="s">
        <v>4</v>
      </c>
      <c r="D93" s="17">
        <f>SUM(D94:D99)</f>
        <v>3317000</v>
      </c>
      <c r="E93" s="17">
        <f>SUM(E94:E99)</f>
        <v>0</v>
      </c>
      <c r="F93" s="18">
        <f>SUM(F94:F99)</f>
        <v>0</v>
      </c>
      <c r="G93" s="6">
        <f t="shared" si="35"/>
        <v>3317000</v>
      </c>
      <c r="H93" s="3">
        <f t="shared" ref="H93:P93" si="42">SUM(H94:H99)</f>
        <v>500000</v>
      </c>
      <c r="I93" s="3">
        <f t="shared" si="42"/>
        <v>1500000</v>
      </c>
      <c r="J93" s="3">
        <f t="shared" si="42"/>
        <v>1000000</v>
      </c>
      <c r="K93" s="3">
        <f t="shared" si="42"/>
        <v>317000</v>
      </c>
      <c r="L93" s="46">
        <f t="shared" si="36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R93" s="9" t="str">
        <f t="shared" ref="R93:R124" si="43">IF(D93-G93=0," ","შეცდომა")</f>
        <v xml:space="preserve"> </v>
      </c>
      <c r="S93" s="9" t="str">
        <f t="shared" ref="S93:S124" si="44">IF(E93-L93=0," ","შეცდომა")</f>
        <v xml:space="preserve"> </v>
      </c>
      <c r="T93" s="48" t="s">
        <v>86</v>
      </c>
    </row>
    <row r="94" spans="1:20" hidden="1" x14ac:dyDescent="0.25">
      <c r="A94" s="9" t="str">
        <f t="shared" ref="A94:A124" si="45">IF(D94+E94&gt;0,"a","b")</f>
        <v>b</v>
      </c>
      <c r="B94" s="1"/>
      <c r="C94" s="7" t="s">
        <v>5</v>
      </c>
      <c r="D94" s="17"/>
      <c r="E94" s="17"/>
      <c r="F94" s="18"/>
      <c r="G94" s="6">
        <f t="shared" si="35"/>
        <v>0</v>
      </c>
      <c r="H94" s="19"/>
      <c r="I94" s="19"/>
      <c r="J94" s="19"/>
      <c r="K94" s="19"/>
      <c r="L94" s="46">
        <f t="shared" si="36"/>
        <v>0</v>
      </c>
      <c r="M94" s="19"/>
      <c r="N94" s="19"/>
      <c r="O94" s="19"/>
      <c r="P94" s="19"/>
      <c r="R94" s="9" t="str">
        <f t="shared" si="43"/>
        <v xml:space="preserve"> </v>
      </c>
      <c r="S94" s="9" t="str">
        <f t="shared" si="44"/>
        <v xml:space="preserve"> </v>
      </c>
      <c r="T94" s="48" t="s">
        <v>86</v>
      </c>
    </row>
    <row r="95" spans="1:20" x14ac:dyDescent="0.25">
      <c r="A95" s="9" t="str">
        <f t="shared" si="45"/>
        <v>a</v>
      </c>
      <c r="B95" s="1"/>
      <c r="C95" s="7" t="s">
        <v>6</v>
      </c>
      <c r="D95" s="17">
        <v>3317000</v>
      </c>
      <c r="E95" s="17"/>
      <c r="F95" s="18"/>
      <c r="G95" s="6">
        <f t="shared" si="35"/>
        <v>3317000</v>
      </c>
      <c r="H95" s="19">
        <v>500000</v>
      </c>
      <c r="I95" s="19">
        <v>1500000</v>
      </c>
      <c r="J95" s="19">
        <v>1000000</v>
      </c>
      <c r="K95" s="19">
        <v>317000</v>
      </c>
      <c r="L95" s="46">
        <f t="shared" si="36"/>
        <v>0</v>
      </c>
      <c r="M95" s="19"/>
      <c r="N95" s="19"/>
      <c r="O95" s="19"/>
      <c r="P95" s="19"/>
      <c r="R95" s="9" t="str">
        <f t="shared" si="43"/>
        <v xml:space="preserve"> </v>
      </c>
      <c r="S95" s="9" t="str">
        <f t="shared" si="44"/>
        <v xml:space="preserve"> </v>
      </c>
      <c r="T95" s="48" t="s">
        <v>86</v>
      </c>
    </row>
    <row r="96" spans="1:20" hidden="1" x14ac:dyDescent="0.25">
      <c r="A96" s="9" t="str">
        <f t="shared" si="45"/>
        <v>b</v>
      </c>
      <c r="B96" s="1"/>
      <c r="C96" s="7" t="s">
        <v>7</v>
      </c>
      <c r="D96" s="17"/>
      <c r="E96" s="17"/>
      <c r="F96" s="18"/>
      <c r="G96" s="6">
        <f t="shared" si="35"/>
        <v>0</v>
      </c>
      <c r="H96" s="19"/>
      <c r="I96" s="19"/>
      <c r="J96" s="19"/>
      <c r="K96" s="19"/>
      <c r="L96" s="46">
        <f t="shared" si="36"/>
        <v>0</v>
      </c>
      <c r="M96" s="19"/>
      <c r="N96" s="19"/>
      <c r="O96" s="19"/>
      <c r="P96" s="19"/>
      <c r="R96" s="9" t="str">
        <f t="shared" si="43"/>
        <v xml:space="preserve"> </v>
      </c>
      <c r="S96" s="9" t="str">
        <f t="shared" si="44"/>
        <v xml:space="preserve"> </v>
      </c>
      <c r="T96" s="48" t="s">
        <v>86</v>
      </c>
    </row>
    <row r="97" spans="1:20" hidden="1" x14ac:dyDescent="0.25">
      <c r="A97" s="9" t="str">
        <f t="shared" si="45"/>
        <v>b</v>
      </c>
      <c r="B97" s="1"/>
      <c r="C97" s="7" t="s">
        <v>8</v>
      </c>
      <c r="D97" s="17"/>
      <c r="E97" s="17"/>
      <c r="F97" s="18"/>
      <c r="G97" s="6">
        <f t="shared" si="35"/>
        <v>0</v>
      </c>
      <c r="H97" s="19"/>
      <c r="I97" s="19"/>
      <c r="J97" s="19"/>
      <c r="K97" s="19"/>
      <c r="L97" s="46">
        <f t="shared" si="36"/>
        <v>0</v>
      </c>
      <c r="M97" s="19"/>
      <c r="N97" s="19"/>
      <c r="O97" s="19"/>
      <c r="P97" s="19"/>
      <c r="R97" s="9" t="str">
        <f t="shared" si="43"/>
        <v xml:space="preserve"> </v>
      </c>
      <c r="S97" s="9" t="str">
        <f t="shared" si="44"/>
        <v xml:space="preserve"> </v>
      </c>
      <c r="T97" s="48" t="s">
        <v>86</v>
      </c>
    </row>
    <row r="98" spans="1:20" hidden="1" x14ac:dyDescent="0.25">
      <c r="A98" s="9" t="str">
        <f t="shared" si="45"/>
        <v>b</v>
      </c>
      <c r="B98" s="1"/>
      <c r="C98" s="7" t="s">
        <v>9</v>
      </c>
      <c r="D98" s="17"/>
      <c r="E98" s="17"/>
      <c r="F98" s="18"/>
      <c r="G98" s="6">
        <f t="shared" si="35"/>
        <v>0</v>
      </c>
      <c r="H98" s="19"/>
      <c r="I98" s="19"/>
      <c r="J98" s="19"/>
      <c r="K98" s="19"/>
      <c r="L98" s="46">
        <f t="shared" si="36"/>
        <v>0</v>
      </c>
      <c r="M98" s="19"/>
      <c r="N98" s="19"/>
      <c r="O98" s="19"/>
      <c r="P98" s="19"/>
      <c r="R98" s="9" t="str">
        <f t="shared" si="43"/>
        <v xml:space="preserve"> </v>
      </c>
      <c r="S98" s="9" t="str">
        <f t="shared" si="44"/>
        <v xml:space="preserve"> </v>
      </c>
      <c r="T98" s="48" t="s">
        <v>86</v>
      </c>
    </row>
    <row r="99" spans="1:20" hidden="1" x14ac:dyDescent="0.25">
      <c r="A99" s="9" t="str">
        <f t="shared" si="45"/>
        <v>b</v>
      </c>
      <c r="B99" s="1"/>
      <c r="C99" s="7" t="s">
        <v>10</v>
      </c>
      <c r="D99" s="17">
        <f>SUM(D100:D101)</f>
        <v>0</v>
      </c>
      <c r="E99" s="17">
        <f>SUM(E100:E101)</f>
        <v>0</v>
      </c>
      <c r="F99" s="18">
        <f>SUM(F100:F101)</f>
        <v>0</v>
      </c>
      <c r="G99" s="6">
        <f t="shared" si="35"/>
        <v>0</v>
      </c>
      <c r="H99" s="3">
        <f t="shared" ref="H99:P99" si="46">SUM(H100:H101)</f>
        <v>0</v>
      </c>
      <c r="I99" s="3">
        <f t="shared" si="46"/>
        <v>0</v>
      </c>
      <c r="J99" s="3">
        <f t="shared" si="46"/>
        <v>0</v>
      </c>
      <c r="K99" s="3">
        <f t="shared" si="46"/>
        <v>0</v>
      </c>
      <c r="L99" s="46">
        <f t="shared" si="36"/>
        <v>0</v>
      </c>
      <c r="M99" s="3">
        <f t="shared" si="46"/>
        <v>0</v>
      </c>
      <c r="N99" s="3">
        <f t="shared" si="46"/>
        <v>0</v>
      </c>
      <c r="O99" s="3">
        <f t="shared" si="46"/>
        <v>0</v>
      </c>
      <c r="P99" s="3">
        <f t="shared" si="46"/>
        <v>0</v>
      </c>
      <c r="R99" s="9" t="str">
        <f t="shared" si="43"/>
        <v xml:space="preserve"> </v>
      </c>
      <c r="S99" s="9" t="str">
        <f t="shared" si="44"/>
        <v xml:space="preserve"> </v>
      </c>
      <c r="T99" s="48" t="s">
        <v>86</v>
      </c>
    </row>
    <row r="100" spans="1:20" ht="30" hidden="1" x14ac:dyDescent="0.25">
      <c r="A100" s="9" t="str">
        <f t="shared" si="45"/>
        <v>b</v>
      </c>
      <c r="B100" s="1"/>
      <c r="C100" s="8" t="s">
        <v>11</v>
      </c>
      <c r="D100" s="17"/>
      <c r="E100" s="17"/>
      <c r="F100" s="18"/>
      <c r="G100" s="6">
        <f t="shared" si="35"/>
        <v>0</v>
      </c>
      <c r="H100" s="19"/>
      <c r="I100" s="19"/>
      <c r="J100" s="19"/>
      <c r="K100" s="19"/>
      <c r="L100" s="46">
        <f t="shared" si="36"/>
        <v>0</v>
      </c>
      <c r="M100" s="19"/>
      <c r="N100" s="19"/>
      <c r="O100" s="19"/>
      <c r="P100" s="19"/>
      <c r="R100" s="9" t="str">
        <f t="shared" si="43"/>
        <v xml:space="preserve"> </v>
      </c>
      <c r="S100" s="9" t="str">
        <f t="shared" si="44"/>
        <v xml:space="preserve"> </v>
      </c>
      <c r="T100" s="48" t="s">
        <v>86</v>
      </c>
    </row>
    <row r="101" spans="1:20" ht="30" hidden="1" x14ac:dyDescent="0.25">
      <c r="A101" s="9" t="str">
        <f t="shared" si="45"/>
        <v>b</v>
      </c>
      <c r="B101" s="1"/>
      <c r="C101" s="8" t="s">
        <v>12</v>
      </c>
      <c r="D101" s="17"/>
      <c r="E101" s="17"/>
      <c r="F101" s="18"/>
      <c r="G101" s="6">
        <f t="shared" si="35"/>
        <v>0</v>
      </c>
      <c r="H101" s="19"/>
      <c r="I101" s="19"/>
      <c r="J101" s="19"/>
      <c r="K101" s="19"/>
      <c r="L101" s="46">
        <f t="shared" si="36"/>
        <v>0</v>
      </c>
      <c r="M101" s="19"/>
      <c r="N101" s="19"/>
      <c r="O101" s="19"/>
      <c r="P101" s="19"/>
      <c r="R101" s="9" t="str">
        <f t="shared" si="43"/>
        <v xml:space="preserve"> </v>
      </c>
      <c r="S101" s="9" t="str">
        <f t="shared" si="44"/>
        <v xml:space="preserve"> </v>
      </c>
      <c r="T101" s="48" t="s">
        <v>86</v>
      </c>
    </row>
    <row r="102" spans="1:20" hidden="1" x14ac:dyDescent="0.25">
      <c r="A102" s="9" t="str">
        <f t="shared" si="45"/>
        <v>b</v>
      </c>
      <c r="B102" s="1"/>
      <c r="C102" s="7" t="s">
        <v>13</v>
      </c>
      <c r="D102" s="17"/>
      <c r="E102" s="17"/>
      <c r="F102" s="18"/>
      <c r="G102" s="6">
        <f t="shared" si="35"/>
        <v>0</v>
      </c>
      <c r="H102" s="19"/>
      <c r="I102" s="19"/>
      <c r="J102" s="19"/>
      <c r="K102" s="19"/>
      <c r="L102" s="46">
        <f t="shared" si="36"/>
        <v>0</v>
      </c>
      <c r="M102" s="19"/>
      <c r="N102" s="19"/>
      <c r="O102" s="19"/>
      <c r="P102" s="19"/>
      <c r="R102" s="9" t="str">
        <f t="shared" si="43"/>
        <v xml:space="preserve"> </v>
      </c>
      <c r="S102" s="9" t="str">
        <f t="shared" si="44"/>
        <v xml:space="preserve"> </v>
      </c>
      <c r="T102" s="48" t="s">
        <v>86</v>
      </c>
    </row>
    <row r="103" spans="1:20" s="9" customFormat="1" ht="105" x14ac:dyDescent="0.25">
      <c r="A103" s="9" t="str">
        <f t="shared" si="45"/>
        <v>a</v>
      </c>
      <c r="B103" s="1" t="s">
        <v>32</v>
      </c>
      <c r="C103" s="5" t="s">
        <v>33</v>
      </c>
      <c r="D103" s="15">
        <f>D104+D113</f>
        <v>2420000</v>
      </c>
      <c r="E103" s="15">
        <f>E104+E113</f>
        <v>0</v>
      </c>
      <c r="F103" s="16">
        <f>F104+F113</f>
        <v>0</v>
      </c>
      <c r="G103" s="4">
        <f t="shared" si="35"/>
        <v>2420000</v>
      </c>
      <c r="H103" s="1">
        <f t="shared" ref="H103:P103" si="47">H104+H113</f>
        <v>420000</v>
      </c>
      <c r="I103" s="1">
        <f t="shared" si="47"/>
        <v>0</v>
      </c>
      <c r="J103" s="1">
        <f t="shared" si="47"/>
        <v>0</v>
      </c>
      <c r="K103" s="1">
        <f t="shared" si="47"/>
        <v>2000000</v>
      </c>
      <c r="L103" s="45">
        <f t="shared" si="36"/>
        <v>0</v>
      </c>
      <c r="M103" s="1">
        <f t="shared" si="47"/>
        <v>0</v>
      </c>
      <c r="N103" s="1">
        <f t="shared" si="47"/>
        <v>0</v>
      </c>
      <c r="O103" s="1">
        <f t="shared" si="47"/>
        <v>0</v>
      </c>
      <c r="P103" s="1">
        <f t="shared" si="47"/>
        <v>0</v>
      </c>
      <c r="R103" s="9" t="str">
        <f t="shared" si="43"/>
        <v xml:space="preserve"> </v>
      </c>
      <c r="S103" s="9" t="str">
        <f t="shared" si="44"/>
        <v xml:space="preserve"> </v>
      </c>
      <c r="T103" s="48" t="s">
        <v>86</v>
      </c>
    </row>
    <row r="104" spans="1:20" x14ac:dyDescent="0.25">
      <c r="A104" s="9" t="str">
        <f t="shared" si="45"/>
        <v>a</v>
      </c>
      <c r="B104" s="1"/>
      <c r="C104" s="2" t="s">
        <v>4</v>
      </c>
      <c r="D104" s="17">
        <f>SUM(D105:D110)</f>
        <v>2420000</v>
      </c>
      <c r="E104" s="17">
        <f>SUM(E105:E110)</f>
        <v>0</v>
      </c>
      <c r="F104" s="18">
        <f>SUM(F105:F110)</f>
        <v>0</v>
      </c>
      <c r="G104" s="6">
        <f t="shared" si="35"/>
        <v>2420000</v>
      </c>
      <c r="H104" s="3">
        <f t="shared" ref="H104:P104" si="48">SUM(H105:H110)</f>
        <v>420000</v>
      </c>
      <c r="I104" s="3">
        <f t="shared" si="48"/>
        <v>0</v>
      </c>
      <c r="J104" s="3">
        <f t="shared" si="48"/>
        <v>0</v>
      </c>
      <c r="K104" s="3">
        <f t="shared" si="48"/>
        <v>2000000</v>
      </c>
      <c r="L104" s="46">
        <f t="shared" si="36"/>
        <v>0</v>
      </c>
      <c r="M104" s="3">
        <f t="shared" si="48"/>
        <v>0</v>
      </c>
      <c r="N104" s="3">
        <f t="shared" si="48"/>
        <v>0</v>
      </c>
      <c r="O104" s="3">
        <f t="shared" si="48"/>
        <v>0</v>
      </c>
      <c r="P104" s="3">
        <f t="shared" si="48"/>
        <v>0</v>
      </c>
      <c r="R104" s="9" t="str">
        <f t="shared" si="43"/>
        <v xml:space="preserve"> </v>
      </c>
      <c r="S104" s="9" t="str">
        <f t="shared" si="44"/>
        <v xml:space="preserve"> </v>
      </c>
      <c r="T104" s="48" t="s">
        <v>86</v>
      </c>
    </row>
    <row r="105" spans="1:20" hidden="1" x14ac:dyDescent="0.25">
      <c r="A105" s="9" t="str">
        <f t="shared" si="45"/>
        <v>b</v>
      </c>
      <c r="B105" s="1"/>
      <c r="C105" s="7" t="s">
        <v>5</v>
      </c>
      <c r="D105" s="17"/>
      <c r="E105" s="17"/>
      <c r="F105" s="18"/>
      <c r="G105" s="6">
        <f t="shared" si="35"/>
        <v>0</v>
      </c>
      <c r="H105" s="19"/>
      <c r="I105" s="19"/>
      <c r="J105" s="19"/>
      <c r="K105" s="19"/>
      <c r="L105" s="46">
        <f t="shared" si="36"/>
        <v>0</v>
      </c>
      <c r="M105" s="19"/>
      <c r="N105" s="19"/>
      <c r="O105" s="19"/>
      <c r="P105" s="19"/>
      <c r="R105" s="9" t="str">
        <f t="shared" si="43"/>
        <v xml:space="preserve"> </v>
      </c>
      <c r="S105" s="9" t="str">
        <f t="shared" si="44"/>
        <v xml:space="preserve"> </v>
      </c>
      <c r="T105" s="48" t="s">
        <v>86</v>
      </c>
    </row>
    <row r="106" spans="1:20" x14ac:dyDescent="0.25">
      <c r="A106" s="9" t="str">
        <f t="shared" si="45"/>
        <v>a</v>
      </c>
      <c r="B106" s="1"/>
      <c r="C106" s="7" t="s">
        <v>6</v>
      </c>
      <c r="D106" s="17">
        <v>2420000</v>
      </c>
      <c r="E106" s="17"/>
      <c r="F106" s="18"/>
      <c r="G106" s="6">
        <f t="shared" si="35"/>
        <v>2420000</v>
      </c>
      <c r="H106" s="51">
        <v>420000</v>
      </c>
      <c r="I106" s="51">
        <v>0</v>
      </c>
      <c r="J106" s="51">
        <v>0</v>
      </c>
      <c r="K106" s="51">
        <v>2000000</v>
      </c>
      <c r="L106" s="46">
        <f t="shared" si="36"/>
        <v>0</v>
      </c>
      <c r="M106" s="19"/>
      <c r="N106" s="19"/>
      <c r="O106" s="19"/>
      <c r="P106" s="19"/>
      <c r="R106" s="9" t="str">
        <f t="shared" si="43"/>
        <v xml:space="preserve"> </v>
      </c>
      <c r="S106" s="9" t="str">
        <f t="shared" si="44"/>
        <v xml:space="preserve"> </v>
      </c>
      <c r="T106" s="48" t="s">
        <v>86</v>
      </c>
    </row>
    <row r="107" spans="1:20" hidden="1" x14ac:dyDescent="0.25">
      <c r="A107" s="9" t="str">
        <f t="shared" si="45"/>
        <v>b</v>
      </c>
      <c r="B107" s="1"/>
      <c r="C107" s="7" t="s">
        <v>7</v>
      </c>
      <c r="D107" s="17"/>
      <c r="E107" s="17"/>
      <c r="F107" s="18"/>
      <c r="G107" s="6">
        <f t="shared" si="35"/>
        <v>0</v>
      </c>
      <c r="H107" s="19"/>
      <c r="I107" s="19"/>
      <c r="J107" s="19"/>
      <c r="K107" s="19"/>
      <c r="L107" s="46">
        <f t="shared" si="36"/>
        <v>0</v>
      </c>
      <c r="M107" s="19"/>
      <c r="N107" s="19"/>
      <c r="O107" s="19"/>
      <c r="P107" s="19"/>
      <c r="R107" s="9" t="str">
        <f t="shared" si="43"/>
        <v xml:space="preserve"> </v>
      </c>
      <c r="S107" s="9" t="str">
        <f t="shared" si="44"/>
        <v xml:space="preserve"> </v>
      </c>
      <c r="T107" s="48" t="s">
        <v>86</v>
      </c>
    </row>
    <row r="108" spans="1:20" hidden="1" x14ac:dyDescent="0.25">
      <c r="A108" s="9" t="str">
        <f t="shared" si="45"/>
        <v>b</v>
      </c>
      <c r="B108" s="1"/>
      <c r="C108" s="7" t="s">
        <v>8</v>
      </c>
      <c r="D108" s="17"/>
      <c r="E108" s="17"/>
      <c r="F108" s="18"/>
      <c r="G108" s="6">
        <f t="shared" si="35"/>
        <v>0</v>
      </c>
      <c r="H108" s="19"/>
      <c r="I108" s="19"/>
      <c r="J108" s="19"/>
      <c r="K108" s="19"/>
      <c r="L108" s="46">
        <f t="shared" si="36"/>
        <v>0</v>
      </c>
      <c r="M108" s="19"/>
      <c r="N108" s="19"/>
      <c r="O108" s="19"/>
      <c r="P108" s="19"/>
      <c r="R108" s="9" t="str">
        <f t="shared" si="43"/>
        <v xml:space="preserve"> </v>
      </c>
      <c r="S108" s="9" t="str">
        <f t="shared" si="44"/>
        <v xml:space="preserve"> </v>
      </c>
      <c r="T108" s="48" t="s">
        <v>86</v>
      </c>
    </row>
    <row r="109" spans="1:20" hidden="1" x14ac:dyDescent="0.25">
      <c r="A109" s="9" t="str">
        <f t="shared" si="45"/>
        <v>b</v>
      </c>
      <c r="B109" s="1"/>
      <c r="C109" s="7" t="s">
        <v>9</v>
      </c>
      <c r="D109" s="17"/>
      <c r="E109" s="17"/>
      <c r="F109" s="18"/>
      <c r="G109" s="6">
        <f t="shared" si="35"/>
        <v>0</v>
      </c>
      <c r="H109" s="19"/>
      <c r="I109" s="19"/>
      <c r="J109" s="19"/>
      <c r="K109" s="19"/>
      <c r="L109" s="46">
        <f t="shared" si="36"/>
        <v>0</v>
      </c>
      <c r="M109" s="19"/>
      <c r="N109" s="19"/>
      <c r="O109" s="19"/>
      <c r="P109" s="19"/>
      <c r="R109" s="9" t="str">
        <f t="shared" si="43"/>
        <v xml:space="preserve"> </v>
      </c>
      <c r="S109" s="9" t="str">
        <f t="shared" si="44"/>
        <v xml:space="preserve"> </v>
      </c>
      <c r="T109" s="48" t="s">
        <v>86</v>
      </c>
    </row>
    <row r="110" spans="1:20" hidden="1" x14ac:dyDescent="0.25">
      <c r="A110" s="9" t="str">
        <f t="shared" si="45"/>
        <v>b</v>
      </c>
      <c r="B110" s="1"/>
      <c r="C110" s="7" t="s">
        <v>10</v>
      </c>
      <c r="D110" s="17">
        <f>SUM(D111:D112)</f>
        <v>0</v>
      </c>
      <c r="E110" s="17">
        <f>SUM(E111:E112)</f>
        <v>0</v>
      </c>
      <c r="F110" s="18">
        <f>SUM(F111:F112)</f>
        <v>0</v>
      </c>
      <c r="G110" s="6">
        <f t="shared" si="35"/>
        <v>0</v>
      </c>
      <c r="H110" s="3">
        <f t="shared" ref="H110:P110" si="49">SUM(H111:H112)</f>
        <v>0</v>
      </c>
      <c r="I110" s="3">
        <f t="shared" si="49"/>
        <v>0</v>
      </c>
      <c r="J110" s="3">
        <f t="shared" si="49"/>
        <v>0</v>
      </c>
      <c r="K110" s="3">
        <f t="shared" si="49"/>
        <v>0</v>
      </c>
      <c r="L110" s="46">
        <f t="shared" si="36"/>
        <v>0</v>
      </c>
      <c r="M110" s="3">
        <f t="shared" si="49"/>
        <v>0</v>
      </c>
      <c r="N110" s="3">
        <f t="shared" si="49"/>
        <v>0</v>
      </c>
      <c r="O110" s="3">
        <f t="shared" si="49"/>
        <v>0</v>
      </c>
      <c r="P110" s="3">
        <f t="shared" si="49"/>
        <v>0</v>
      </c>
      <c r="R110" s="9" t="str">
        <f t="shared" si="43"/>
        <v xml:space="preserve"> </v>
      </c>
      <c r="S110" s="9" t="str">
        <f t="shared" si="44"/>
        <v xml:space="preserve"> </v>
      </c>
      <c r="T110" s="48" t="s">
        <v>86</v>
      </c>
    </row>
    <row r="111" spans="1:20" ht="30" hidden="1" x14ac:dyDescent="0.25">
      <c r="A111" s="9" t="str">
        <f t="shared" si="45"/>
        <v>b</v>
      </c>
      <c r="B111" s="1"/>
      <c r="C111" s="8" t="s">
        <v>11</v>
      </c>
      <c r="D111" s="17"/>
      <c r="E111" s="17"/>
      <c r="F111" s="18"/>
      <c r="G111" s="6">
        <f t="shared" si="35"/>
        <v>0</v>
      </c>
      <c r="H111" s="19"/>
      <c r="I111" s="19"/>
      <c r="J111" s="19"/>
      <c r="K111" s="19"/>
      <c r="L111" s="46">
        <f t="shared" si="36"/>
        <v>0</v>
      </c>
      <c r="M111" s="19"/>
      <c r="N111" s="19"/>
      <c r="O111" s="19"/>
      <c r="P111" s="19"/>
      <c r="R111" s="9" t="str">
        <f t="shared" si="43"/>
        <v xml:space="preserve"> </v>
      </c>
      <c r="S111" s="9" t="str">
        <f t="shared" si="44"/>
        <v xml:space="preserve"> </v>
      </c>
      <c r="T111" s="48" t="s">
        <v>86</v>
      </c>
    </row>
    <row r="112" spans="1:20" ht="30" hidden="1" x14ac:dyDescent="0.25">
      <c r="A112" s="9" t="str">
        <f t="shared" si="45"/>
        <v>b</v>
      </c>
      <c r="B112" s="1"/>
      <c r="C112" s="8" t="s">
        <v>12</v>
      </c>
      <c r="D112" s="17"/>
      <c r="E112" s="17"/>
      <c r="F112" s="18"/>
      <c r="G112" s="6">
        <f t="shared" si="35"/>
        <v>0</v>
      </c>
      <c r="H112" s="19"/>
      <c r="I112" s="19"/>
      <c r="J112" s="19"/>
      <c r="K112" s="19"/>
      <c r="L112" s="46">
        <f t="shared" si="36"/>
        <v>0</v>
      </c>
      <c r="M112" s="19"/>
      <c r="N112" s="19"/>
      <c r="O112" s="19"/>
      <c r="P112" s="19"/>
      <c r="R112" s="9" t="str">
        <f t="shared" si="43"/>
        <v xml:space="preserve"> </v>
      </c>
      <c r="S112" s="9" t="str">
        <f t="shared" si="44"/>
        <v xml:space="preserve"> </v>
      </c>
      <c r="T112" s="48" t="s">
        <v>86</v>
      </c>
    </row>
    <row r="113" spans="1:20" hidden="1" x14ac:dyDescent="0.25">
      <c r="A113" s="9" t="str">
        <f t="shared" si="45"/>
        <v>b</v>
      </c>
      <c r="B113" s="1"/>
      <c r="C113" s="7" t="s">
        <v>13</v>
      </c>
      <c r="D113" s="17"/>
      <c r="E113" s="17"/>
      <c r="F113" s="18"/>
      <c r="G113" s="6">
        <f t="shared" si="35"/>
        <v>0</v>
      </c>
      <c r="H113" s="19"/>
      <c r="I113" s="19"/>
      <c r="J113" s="19"/>
      <c r="K113" s="19"/>
      <c r="L113" s="46">
        <f t="shared" si="36"/>
        <v>0</v>
      </c>
      <c r="M113" s="19"/>
      <c r="N113" s="19"/>
      <c r="O113" s="19"/>
      <c r="P113" s="19"/>
      <c r="R113" s="9" t="str">
        <f t="shared" si="43"/>
        <v xml:space="preserve"> </v>
      </c>
      <c r="S113" s="9" t="str">
        <f t="shared" si="44"/>
        <v xml:space="preserve"> </v>
      </c>
      <c r="T113" s="48" t="s">
        <v>86</v>
      </c>
    </row>
    <row r="114" spans="1:20" s="9" customFormat="1" ht="60" x14ac:dyDescent="0.25">
      <c r="A114" s="9" t="str">
        <f t="shared" si="45"/>
        <v>a</v>
      </c>
      <c r="B114" s="1" t="s">
        <v>34</v>
      </c>
      <c r="C114" s="5" t="s">
        <v>35</v>
      </c>
      <c r="D114" s="15">
        <f>D115+D124</f>
        <v>474000</v>
      </c>
      <c r="E114" s="15">
        <f>E115+E124</f>
        <v>0</v>
      </c>
      <c r="F114" s="16">
        <f>F115+F124</f>
        <v>0</v>
      </c>
      <c r="G114" s="4">
        <f t="shared" ref="G114:G135" si="50">SUM(H114:K114)</f>
        <v>474000</v>
      </c>
      <c r="H114" s="1">
        <f t="shared" ref="H114:P114" si="51">H115+H124</f>
        <v>40000</v>
      </c>
      <c r="I114" s="1">
        <f t="shared" si="51"/>
        <v>180000</v>
      </c>
      <c r="J114" s="1">
        <f t="shared" si="51"/>
        <v>180000</v>
      </c>
      <c r="K114" s="1">
        <f t="shared" si="51"/>
        <v>74000</v>
      </c>
      <c r="L114" s="45">
        <f t="shared" ref="L114:L135" si="52">SUM(M114:P114)</f>
        <v>0</v>
      </c>
      <c r="M114" s="1">
        <f t="shared" si="51"/>
        <v>0</v>
      </c>
      <c r="N114" s="1">
        <f t="shared" si="51"/>
        <v>0</v>
      </c>
      <c r="O114" s="1">
        <f t="shared" si="51"/>
        <v>0</v>
      </c>
      <c r="P114" s="1">
        <f t="shared" si="51"/>
        <v>0</v>
      </c>
      <c r="R114" s="9" t="str">
        <f t="shared" si="43"/>
        <v xml:space="preserve"> </v>
      </c>
      <c r="S114" s="9" t="str">
        <f t="shared" si="44"/>
        <v xml:space="preserve"> </v>
      </c>
      <c r="T114" s="48" t="s">
        <v>86</v>
      </c>
    </row>
    <row r="115" spans="1:20" x14ac:dyDescent="0.25">
      <c r="A115" s="9" t="str">
        <f t="shared" si="45"/>
        <v>a</v>
      </c>
      <c r="B115" s="1"/>
      <c r="C115" s="2" t="s">
        <v>4</v>
      </c>
      <c r="D115" s="17">
        <f>SUM(D116:D121)</f>
        <v>474000</v>
      </c>
      <c r="E115" s="17">
        <f>SUM(E116:E121)</f>
        <v>0</v>
      </c>
      <c r="F115" s="18">
        <f>SUM(F116:F121)</f>
        <v>0</v>
      </c>
      <c r="G115" s="6">
        <f t="shared" si="50"/>
        <v>474000</v>
      </c>
      <c r="H115" s="3">
        <f t="shared" ref="H115:P115" si="53">SUM(H116:H121)</f>
        <v>40000</v>
      </c>
      <c r="I115" s="3">
        <f t="shared" si="53"/>
        <v>180000</v>
      </c>
      <c r="J115" s="3">
        <f t="shared" si="53"/>
        <v>180000</v>
      </c>
      <c r="K115" s="3">
        <f t="shared" si="53"/>
        <v>74000</v>
      </c>
      <c r="L115" s="46">
        <f t="shared" si="52"/>
        <v>0</v>
      </c>
      <c r="M115" s="3">
        <f t="shared" si="53"/>
        <v>0</v>
      </c>
      <c r="N115" s="3">
        <f t="shared" si="53"/>
        <v>0</v>
      </c>
      <c r="O115" s="3">
        <f t="shared" si="53"/>
        <v>0</v>
      </c>
      <c r="P115" s="3">
        <f t="shared" si="53"/>
        <v>0</v>
      </c>
      <c r="R115" s="9" t="str">
        <f t="shared" si="43"/>
        <v xml:space="preserve"> </v>
      </c>
      <c r="S115" s="9" t="str">
        <f t="shared" si="44"/>
        <v xml:space="preserve"> </v>
      </c>
      <c r="T115" s="48" t="s">
        <v>86</v>
      </c>
    </row>
    <row r="116" spans="1:20" hidden="1" x14ac:dyDescent="0.25">
      <c r="A116" s="9" t="str">
        <f t="shared" si="45"/>
        <v>b</v>
      </c>
      <c r="B116" s="1"/>
      <c r="C116" s="7" t="s">
        <v>5</v>
      </c>
      <c r="D116" s="17"/>
      <c r="E116" s="17"/>
      <c r="F116" s="18"/>
      <c r="G116" s="6">
        <f t="shared" si="50"/>
        <v>0</v>
      </c>
      <c r="H116" s="19"/>
      <c r="I116" s="19"/>
      <c r="J116" s="19"/>
      <c r="K116" s="19"/>
      <c r="L116" s="46">
        <f t="shared" si="52"/>
        <v>0</v>
      </c>
      <c r="M116" s="19"/>
      <c r="N116" s="19"/>
      <c r="O116" s="19"/>
      <c r="P116" s="19"/>
      <c r="R116" s="9" t="str">
        <f t="shared" si="43"/>
        <v xml:space="preserve"> </v>
      </c>
      <c r="S116" s="9" t="str">
        <f t="shared" si="44"/>
        <v xml:space="preserve"> </v>
      </c>
      <c r="T116" s="48" t="s">
        <v>86</v>
      </c>
    </row>
    <row r="117" spans="1:20" x14ac:dyDescent="0.25">
      <c r="A117" s="9" t="str">
        <f t="shared" si="45"/>
        <v>a</v>
      </c>
      <c r="B117" s="1"/>
      <c r="C117" s="7" t="s">
        <v>6</v>
      </c>
      <c r="D117" s="17">
        <v>100000</v>
      </c>
      <c r="E117" s="17"/>
      <c r="F117" s="18"/>
      <c r="G117" s="6">
        <f t="shared" si="50"/>
        <v>100000</v>
      </c>
      <c r="H117" s="19">
        <v>40000</v>
      </c>
      <c r="I117" s="19">
        <v>30000</v>
      </c>
      <c r="J117" s="19">
        <v>30000</v>
      </c>
      <c r="K117" s="19"/>
      <c r="L117" s="46">
        <f t="shared" si="52"/>
        <v>0</v>
      </c>
      <c r="M117" s="19"/>
      <c r="N117" s="19"/>
      <c r="O117" s="19"/>
      <c r="P117" s="19"/>
      <c r="R117" s="9" t="str">
        <f t="shared" si="43"/>
        <v xml:space="preserve"> </v>
      </c>
      <c r="S117" s="9" t="str">
        <f t="shared" si="44"/>
        <v xml:space="preserve"> </v>
      </c>
      <c r="T117" s="48" t="s">
        <v>86</v>
      </c>
    </row>
    <row r="118" spans="1:20" hidden="1" x14ac:dyDescent="0.25">
      <c r="A118" s="9" t="str">
        <f t="shared" si="45"/>
        <v>b</v>
      </c>
      <c r="B118" s="1"/>
      <c r="C118" s="7" t="s">
        <v>7</v>
      </c>
      <c r="D118" s="17"/>
      <c r="E118" s="17"/>
      <c r="F118" s="18"/>
      <c r="G118" s="6">
        <f t="shared" si="50"/>
        <v>0</v>
      </c>
      <c r="H118" s="19"/>
      <c r="I118" s="19"/>
      <c r="J118" s="19"/>
      <c r="K118" s="19"/>
      <c r="L118" s="46">
        <f t="shared" si="52"/>
        <v>0</v>
      </c>
      <c r="M118" s="19"/>
      <c r="N118" s="19"/>
      <c r="O118" s="19"/>
      <c r="P118" s="19"/>
      <c r="R118" s="9" t="str">
        <f t="shared" si="43"/>
        <v xml:space="preserve"> </v>
      </c>
      <c r="S118" s="9" t="str">
        <f t="shared" si="44"/>
        <v xml:space="preserve"> </v>
      </c>
      <c r="T118" s="48" t="s">
        <v>86</v>
      </c>
    </row>
    <row r="119" spans="1:20" hidden="1" x14ac:dyDescent="0.25">
      <c r="A119" s="9" t="str">
        <f t="shared" si="45"/>
        <v>b</v>
      </c>
      <c r="B119" s="1"/>
      <c r="C119" s="7" t="s">
        <v>8</v>
      </c>
      <c r="D119" s="17"/>
      <c r="E119" s="17"/>
      <c r="F119" s="18"/>
      <c r="G119" s="6">
        <f t="shared" si="50"/>
        <v>0</v>
      </c>
      <c r="H119" s="19"/>
      <c r="I119" s="19"/>
      <c r="J119" s="19"/>
      <c r="K119" s="19"/>
      <c r="L119" s="46">
        <f t="shared" si="52"/>
        <v>0</v>
      </c>
      <c r="M119" s="19"/>
      <c r="N119" s="19"/>
      <c r="O119" s="19"/>
      <c r="P119" s="19"/>
      <c r="R119" s="9" t="str">
        <f t="shared" si="43"/>
        <v xml:space="preserve"> </v>
      </c>
      <c r="S119" s="9" t="str">
        <f t="shared" si="44"/>
        <v xml:space="preserve"> </v>
      </c>
      <c r="T119" s="48" t="s">
        <v>86</v>
      </c>
    </row>
    <row r="120" spans="1:20" x14ac:dyDescent="0.25">
      <c r="A120" s="9" t="str">
        <f t="shared" si="45"/>
        <v>a</v>
      </c>
      <c r="B120" s="1"/>
      <c r="C120" s="7" t="s">
        <v>9</v>
      </c>
      <c r="D120" s="17">
        <v>374000</v>
      </c>
      <c r="E120" s="17"/>
      <c r="F120" s="18"/>
      <c r="G120" s="6">
        <f t="shared" si="50"/>
        <v>374000</v>
      </c>
      <c r="H120" s="19"/>
      <c r="I120" s="19">
        <v>150000</v>
      </c>
      <c r="J120" s="19">
        <v>150000</v>
      </c>
      <c r="K120" s="19">
        <v>74000</v>
      </c>
      <c r="L120" s="46">
        <f t="shared" si="52"/>
        <v>0</v>
      </c>
      <c r="M120" s="19"/>
      <c r="N120" s="19"/>
      <c r="O120" s="19"/>
      <c r="P120" s="19"/>
      <c r="R120" s="9" t="str">
        <f t="shared" si="43"/>
        <v xml:space="preserve"> </v>
      </c>
      <c r="S120" s="9" t="str">
        <f t="shared" si="44"/>
        <v xml:space="preserve"> </v>
      </c>
      <c r="T120" s="48" t="s">
        <v>86</v>
      </c>
    </row>
    <row r="121" spans="1:20" hidden="1" x14ac:dyDescent="0.25">
      <c r="A121" s="9" t="str">
        <f t="shared" si="45"/>
        <v>b</v>
      </c>
      <c r="B121" s="1"/>
      <c r="C121" s="7" t="s">
        <v>10</v>
      </c>
      <c r="D121" s="17">
        <f>SUM(D122:D123)</f>
        <v>0</v>
      </c>
      <c r="E121" s="17">
        <f>SUM(E122:E123)</f>
        <v>0</v>
      </c>
      <c r="F121" s="18">
        <f>SUM(F122:F123)</f>
        <v>0</v>
      </c>
      <c r="G121" s="6">
        <f t="shared" si="50"/>
        <v>0</v>
      </c>
      <c r="H121" s="3">
        <f t="shared" ref="H121:P121" si="54">SUM(H122:H123)</f>
        <v>0</v>
      </c>
      <c r="I121" s="3">
        <f t="shared" si="54"/>
        <v>0</v>
      </c>
      <c r="J121" s="3">
        <f t="shared" si="54"/>
        <v>0</v>
      </c>
      <c r="K121" s="3">
        <f t="shared" si="54"/>
        <v>0</v>
      </c>
      <c r="L121" s="46">
        <f t="shared" si="52"/>
        <v>0</v>
      </c>
      <c r="M121" s="3">
        <f t="shared" si="54"/>
        <v>0</v>
      </c>
      <c r="N121" s="3">
        <f t="shared" si="54"/>
        <v>0</v>
      </c>
      <c r="O121" s="3">
        <f t="shared" si="54"/>
        <v>0</v>
      </c>
      <c r="P121" s="3">
        <f t="shared" si="54"/>
        <v>0</v>
      </c>
      <c r="R121" s="9" t="str">
        <f t="shared" si="43"/>
        <v xml:space="preserve"> </v>
      </c>
      <c r="S121" s="9" t="str">
        <f t="shared" si="44"/>
        <v xml:space="preserve"> </v>
      </c>
      <c r="T121" s="48" t="s">
        <v>86</v>
      </c>
    </row>
    <row r="122" spans="1:20" ht="30" hidden="1" x14ac:dyDescent="0.25">
      <c r="A122" s="9" t="str">
        <f t="shared" si="45"/>
        <v>b</v>
      </c>
      <c r="B122" s="1"/>
      <c r="C122" s="8" t="s">
        <v>11</v>
      </c>
      <c r="D122" s="17"/>
      <c r="E122" s="17"/>
      <c r="F122" s="18"/>
      <c r="G122" s="6">
        <f t="shared" si="50"/>
        <v>0</v>
      </c>
      <c r="H122" s="19"/>
      <c r="I122" s="19"/>
      <c r="J122" s="19"/>
      <c r="K122" s="19"/>
      <c r="L122" s="46">
        <f t="shared" si="52"/>
        <v>0</v>
      </c>
      <c r="M122" s="19"/>
      <c r="N122" s="19"/>
      <c r="O122" s="19"/>
      <c r="P122" s="19"/>
      <c r="R122" s="9" t="str">
        <f t="shared" si="43"/>
        <v xml:space="preserve"> </v>
      </c>
      <c r="S122" s="9" t="str">
        <f t="shared" si="44"/>
        <v xml:space="preserve"> </v>
      </c>
      <c r="T122" s="48" t="s">
        <v>86</v>
      </c>
    </row>
    <row r="123" spans="1:20" ht="30" hidden="1" x14ac:dyDescent="0.25">
      <c r="A123" s="9" t="str">
        <f t="shared" si="45"/>
        <v>b</v>
      </c>
      <c r="B123" s="1"/>
      <c r="C123" s="8" t="s">
        <v>12</v>
      </c>
      <c r="D123" s="17"/>
      <c r="E123" s="17"/>
      <c r="F123" s="18"/>
      <c r="G123" s="6">
        <f t="shared" si="50"/>
        <v>0</v>
      </c>
      <c r="H123" s="19"/>
      <c r="I123" s="19"/>
      <c r="J123" s="19"/>
      <c r="K123" s="19"/>
      <c r="L123" s="46">
        <f t="shared" si="52"/>
        <v>0</v>
      </c>
      <c r="M123" s="19"/>
      <c r="N123" s="19"/>
      <c r="O123" s="19"/>
      <c r="P123" s="19"/>
      <c r="R123" s="9" t="str">
        <f t="shared" si="43"/>
        <v xml:space="preserve"> </v>
      </c>
      <c r="S123" s="9" t="str">
        <f t="shared" si="44"/>
        <v xml:space="preserve"> </v>
      </c>
      <c r="T123" s="48" t="s">
        <v>86</v>
      </c>
    </row>
    <row r="124" spans="1:20" hidden="1" x14ac:dyDescent="0.25">
      <c r="A124" s="9" t="str">
        <f t="shared" si="45"/>
        <v>b</v>
      </c>
      <c r="B124" s="1"/>
      <c r="C124" s="7" t="s">
        <v>13</v>
      </c>
      <c r="D124" s="17"/>
      <c r="E124" s="17"/>
      <c r="F124" s="18"/>
      <c r="G124" s="6">
        <f t="shared" si="50"/>
        <v>0</v>
      </c>
      <c r="H124" s="19"/>
      <c r="I124" s="19"/>
      <c r="J124" s="19"/>
      <c r="K124" s="19"/>
      <c r="L124" s="46">
        <f t="shared" si="52"/>
        <v>0</v>
      </c>
      <c r="M124" s="19"/>
      <c r="N124" s="19"/>
      <c r="O124" s="19"/>
      <c r="P124" s="19"/>
      <c r="R124" s="9" t="str">
        <f t="shared" si="43"/>
        <v xml:space="preserve"> </v>
      </c>
      <c r="S124" s="9" t="str">
        <f t="shared" si="44"/>
        <v xml:space="preserve"> </v>
      </c>
      <c r="T124" s="48" t="s">
        <v>86</v>
      </c>
    </row>
    <row r="125" spans="1:20" s="9" customFormat="1" x14ac:dyDescent="0.25">
      <c r="A125" s="9" t="str">
        <f t="shared" ref="A125:A146" si="55">IF(D125+E125&gt;0,"a","b")</f>
        <v>a</v>
      </c>
      <c r="B125" s="1" t="s">
        <v>36</v>
      </c>
      <c r="C125" s="5" t="s">
        <v>37</v>
      </c>
      <c r="D125" s="15">
        <f>D126+D135</f>
        <v>1240000</v>
      </c>
      <c r="E125" s="15">
        <f>E126+E135</f>
        <v>0</v>
      </c>
      <c r="F125" s="16">
        <f>F126+F135</f>
        <v>0</v>
      </c>
      <c r="G125" s="4">
        <f t="shared" si="50"/>
        <v>1240000</v>
      </c>
      <c r="H125" s="1">
        <f t="shared" ref="H125:P125" si="56">H126+H135</f>
        <v>30000</v>
      </c>
      <c r="I125" s="1">
        <f t="shared" si="56"/>
        <v>670000</v>
      </c>
      <c r="J125" s="1">
        <f t="shared" si="56"/>
        <v>500000</v>
      </c>
      <c r="K125" s="1">
        <f t="shared" si="56"/>
        <v>40000</v>
      </c>
      <c r="L125" s="45">
        <f t="shared" si="52"/>
        <v>0</v>
      </c>
      <c r="M125" s="1">
        <f t="shared" si="56"/>
        <v>0</v>
      </c>
      <c r="N125" s="1">
        <f t="shared" si="56"/>
        <v>0</v>
      </c>
      <c r="O125" s="1">
        <f t="shared" si="56"/>
        <v>0</v>
      </c>
      <c r="P125" s="1">
        <f t="shared" si="56"/>
        <v>0</v>
      </c>
      <c r="R125" s="9" t="str">
        <f t="shared" ref="R125:R146" si="57">IF(D125-G125=0," ","შეცდომა")</f>
        <v xml:space="preserve"> </v>
      </c>
      <c r="S125" s="9" t="str">
        <f t="shared" ref="S125:S146" si="58">IF(E125-L125=0," ","შეცდომა")</f>
        <v xml:space="preserve"> </v>
      </c>
      <c r="T125" s="48" t="s">
        <v>86</v>
      </c>
    </row>
    <row r="126" spans="1:20" x14ac:dyDescent="0.25">
      <c r="A126" s="9" t="str">
        <f t="shared" si="55"/>
        <v>a</v>
      </c>
      <c r="B126" s="1"/>
      <c r="C126" s="2" t="s">
        <v>4</v>
      </c>
      <c r="D126" s="17">
        <f>SUM(D127:D132)</f>
        <v>1240000</v>
      </c>
      <c r="E126" s="17">
        <f>SUM(E127:E132)</f>
        <v>0</v>
      </c>
      <c r="F126" s="18">
        <f>SUM(F127:F132)</f>
        <v>0</v>
      </c>
      <c r="G126" s="6">
        <f t="shared" si="50"/>
        <v>1240000</v>
      </c>
      <c r="H126" s="3">
        <f t="shared" ref="H126:P126" si="59">SUM(H127:H132)</f>
        <v>30000</v>
      </c>
      <c r="I126" s="3">
        <f t="shared" si="59"/>
        <v>670000</v>
      </c>
      <c r="J126" s="3">
        <f t="shared" si="59"/>
        <v>500000</v>
      </c>
      <c r="K126" s="3">
        <f t="shared" si="59"/>
        <v>40000</v>
      </c>
      <c r="L126" s="46">
        <f t="shared" si="52"/>
        <v>0</v>
      </c>
      <c r="M126" s="3">
        <f t="shared" si="59"/>
        <v>0</v>
      </c>
      <c r="N126" s="3">
        <f t="shared" si="59"/>
        <v>0</v>
      </c>
      <c r="O126" s="3">
        <f t="shared" si="59"/>
        <v>0</v>
      </c>
      <c r="P126" s="3">
        <f t="shared" si="59"/>
        <v>0</v>
      </c>
      <c r="R126" s="9" t="str">
        <f t="shared" si="57"/>
        <v xml:space="preserve"> </v>
      </c>
      <c r="S126" s="9" t="str">
        <f t="shared" si="58"/>
        <v xml:space="preserve"> </v>
      </c>
      <c r="T126" s="48" t="s">
        <v>86</v>
      </c>
    </row>
    <row r="127" spans="1:20" hidden="1" x14ac:dyDescent="0.25">
      <c r="A127" s="9" t="str">
        <f t="shared" si="55"/>
        <v>b</v>
      </c>
      <c r="B127" s="1"/>
      <c r="C127" s="7" t="s">
        <v>5</v>
      </c>
      <c r="D127" s="17"/>
      <c r="E127" s="17"/>
      <c r="F127" s="18"/>
      <c r="G127" s="6">
        <f t="shared" si="50"/>
        <v>0</v>
      </c>
      <c r="H127" s="19"/>
      <c r="I127" s="19"/>
      <c r="J127" s="19"/>
      <c r="K127" s="19"/>
      <c r="L127" s="46">
        <f t="shared" si="52"/>
        <v>0</v>
      </c>
      <c r="M127" s="19"/>
      <c r="N127" s="19"/>
      <c r="O127" s="19"/>
      <c r="P127" s="19"/>
      <c r="R127" s="9" t="str">
        <f t="shared" si="57"/>
        <v xml:space="preserve"> </v>
      </c>
      <c r="S127" s="9" t="str">
        <f t="shared" si="58"/>
        <v xml:space="preserve"> </v>
      </c>
      <c r="T127" s="48" t="s">
        <v>86</v>
      </c>
    </row>
    <row r="128" spans="1:20" x14ac:dyDescent="0.25">
      <c r="A128" s="9" t="str">
        <f t="shared" si="55"/>
        <v>a</v>
      </c>
      <c r="B128" s="1"/>
      <c r="C128" s="7" t="s">
        <v>6</v>
      </c>
      <c r="D128" s="17">
        <v>1070000</v>
      </c>
      <c r="E128" s="17"/>
      <c r="F128" s="18"/>
      <c r="G128" s="6">
        <f t="shared" si="50"/>
        <v>1070000</v>
      </c>
      <c r="H128" s="19">
        <v>30000</v>
      </c>
      <c r="I128" s="19">
        <v>500000</v>
      </c>
      <c r="J128" s="19">
        <v>500000</v>
      </c>
      <c r="K128" s="19">
        <v>40000</v>
      </c>
      <c r="L128" s="46">
        <f t="shared" si="52"/>
        <v>0</v>
      </c>
      <c r="M128" s="19"/>
      <c r="N128" s="19"/>
      <c r="O128" s="19"/>
      <c r="P128" s="19"/>
      <c r="R128" s="9" t="str">
        <f t="shared" si="57"/>
        <v xml:space="preserve"> </v>
      </c>
      <c r="S128" s="9" t="str">
        <f t="shared" si="58"/>
        <v xml:space="preserve"> </v>
      </c>
      <c r="T128" s="48" t="s">
        <v>86</v>
      </c>
    </row>
    <row r="129" spans="1:20" hidden="1" x14ac:dyDescent="0.25">
      <c r="A129" s="9" t="str">
        <f t="shared" si="55"/>
        <v>b</v>
      </c>
      <c r="B129" s="1"/>
      <c r="C129" s="7" t="s">
        <v>7</v>
      </c>
      <c r="D129" s="17"/>
      <c r="E129" s="17"/>
      <c r="F129" s="18"/>
      <c r="G129" s="6">
        <f t="shared" si="50"/>
        <v>0</v>
      </c>
      <c r="H129" s="19"/>
      <c r="I129" s="19"/>
      <c r="J129" s="19"/>
      <c r="K129" s="19"/>
      <c r="L129" s="46">
        <f t="shared" si="52"/>
        <v>0</v>
      </c>
      <c r="M129" s="19"/>
      <c r="N129" s="19"/>
      <c r="O129" s="19"/>
      <c r="P129" s="19"/>
      <c r="R129" s="9" t="str">
        <f t="shared" si="57"/>
        <v xml:space="preserve"> </v>
      </c>
      <c r="S129" s="9" t="str">
        <f t="shared" si="58"/>
        <v xml:space="preserve"> </v>
      </c>
      <c r="T129" s="48" t="s">
        <v>86</v>
      </c>
    </row>
    <row r="130" spans="1:20" hidden="1" x14ac:dyDescent="0.25">
      <c r="A130" s="9" t="str">
        <f t="shared" si="55"/>
        <v>b</v>
      </c>
      <c r="B130" s="1"/>
      <c r="C130" s="7" t="s">
        <v>8</v>
      </c>
      <c r="D130" s="17"/>
      <c r="E130" s="17"/>
      <c r="F130" s="18"/>
      <c r="G130" s="6">
        <f t="shared" si="50"/>
        <v>0</v>
      </c>
      <c r="H130" s="19"/>
      <c r="I130" s="19"/>
      <c r="J130" s="19"/>
      <c r="K130" s="19"/>
      <c r="L130" s="46">
        <f t="shared" si="52"/>
        <v>0</v>
      </c>
      <c r="M130" s="19"/>
      <c r="N130" s="19"/>
      <c r="O130" s="19"/>
      <c r="P130" s="19"/>
      <c r="R130" s="9" t="str">
        <f t="shared" si="57"/>
        <v xml:space="preserve"> </v>
      </c>
      <c r="S130" s="9" t="str">
        <f t="shared" si="58"/>
        <v xml:space="preserve"> </v>
      </c>
      <c r="T130" s="48" t="s">
        <v>86</v>
      </c>
    </row>
    <row r="131" spans="1:20" hidden="1" x14ac:dyDescent="0.25">
      <c r="A131" s="9" t="str">
        <f t="shared" si="55"/>
        <v>b</v>
      </c>
      <c r="B131" s="1"/>
      <c r="C131" s="7" t="s">
        <v>9</v>
      </c>
      <c r="D131" s="17"/>
      <c r="E131" s="17"/>
      <c r="F131" s="18"/>
      <c r="G131" s="6">
        <f t="shared" si="50"/>
        <v>0</v>
      </c>
      <c r="H131" s="19"/>
      <c r="I131" s="19"/>
      <c r="J131" s="19"/>
      <c r="K131" s="19"/>
      <c r="L131" s="46">
        <f t="shared" si="52"/>
        <v>0</v>
      </c>
      <c r="M131" s="19"/>
      <c r="N131" s="19"/>
      <c r="O131" s="19"/>
      <c r="P131" s="19"/>
      <c r="R131" s="9" t="str">
        <f t="shared" si="57"/>
        <v xml:space="preserve"> </v>
      </c>
      <c r="S131" s="9" t="str">
        <f t="shared" si="58"/>
        <v xml:space="preserve"> </v>
      </c>
      <c r="T131" s="48" t="s">
        <v>86</v>
      </c>
    </row>
    <row r="132" spans="1:20" x14ac:dyDescent="0.25">
      <c r="A132" s="9" t="str">
        <f t="shared" si="55"/>
        <v>a</v>
      </c>
      <c r="B132" s="1"/>
      <c r="C132" s="7" t="s">
        <v>10</v>
      </c>
      <c r="D132" s="17">
        <f>SUM(D133:D134)</f>
        <v>170000</v>
      </c>
      <c r="E132" s="17">
        <f>SUM(E133:E134)</f>
        <v>0</v>
      </c>
      <c r="F132" s="18">
        <f>SUM(F133:F134)</f>
        <v>0</v>
      </c>
      <c r="G132" s="6">
        <f t="shared" si="50"/>
        <v>170000</v>
      </c>
      <c r="H132" s="3">
        <f t="shared" ref="H132:P132" si="60">SUM(H133:H134)</f>
        <v>0</v>
      </c>
      <c r="I132" s="3">
        <f t="shared" si="60"/>
        <v>170000</v>
      </c>
      <c r="J132" s="3">
        <f t="shared" si="60"/>
        <v>0</v>
      </c>
      <c r="K132" s="3">
        <f t="shared" si="60"/>
        <v>0</v>
      </c>
      <c r="L132" s="46">
        <f t="shared" si="52"/>
        <v>0</v>
      </c>
      <c r="M132" s="3">
        <f t="shared" si="60"/>
        <v>0</v>
      </c>
      <c r="N132" s="3">
        <f t="shared" si="60"/>
        <v>0</v>
      </c>
      <c r="O132" s="3">
        <f t="shared" si="60"/>
        <v>0</v>
      </c>
      <c r="P132" s="3">
        <f t="shared" si="60"/>
        <v>0</v>
      </c>
      <c r="R132" s="9" t="str">
        <f t="shared" si="57"/>
        <v xml:space="preserve"> </v>
      </c>
      <c r="S132" s="9" t="str">
        <f t="shared" si="58"/>
        <v xml:space="preserve"> </v>
      </c>
      <c r="T132" s="48" t="s">
        <v>86</v>
      </c>
    </row>
    <row r="133" spans="1:20" ht="30" x14ac:dyDescent="0.25">
      <c r="A133" s="9" t="str">
        <f t="shared" si="55"/>
        <v>a</v>
      </c>
      <c r="B133" s="1"/>
      <c r="C133" s="8" t="s">
        <v>11</v>
      </c>
      <c r="D133" s="17">
        <v>170000</v>
      </c>
      <c r="E133" s="17"/>
      <c r="F133" s="18"/>
      <c r="G133" s="6">
        <f t="shared" si="50"/>
        <v>170000</v>
      </c>
      <c r="H133" s="19"/>
      <c r="I133" s="19">
        <v>170000</v>
      </c>
      <c r="J133" s="19"/>
      <c r="K133" s="19"/>
      <c r="L133" s="46">
        <f t="shared" si="52"/>
        <v>0</v>
      </c>
      <c r="M133" s="19"/>
      <c r="N133" s="19"/>
      <c r="O133" s="19"/>
      <c r="P133" s="19"/>
      <c r="R133" s="9" t="str">
        <f t="shared" si="57"/>
        <v xml:space="preserve"> </v>
      </c>
      <c r="S133" s="9" t="str">
        <f t="shared" si="58"/>
        <v xml:space="preserve"> </v>
      </c>
      <c r="T133" s="48" t="s">
        <v>86</v>
      </c>
    </row>
    <row r="134" spans="1:20" ht="30" hidden="1" x14ac:dyDescent="0.25">
      <c r="A134" s="9" t="str">
        <f t="shared" si="55"/>
        <v>b</v>
      </c>
      <c r="B134" s="1"/>
      <c r="C134" s="8" t="s">
        <v>12</v>
      </c>
      <c r="D134" s="17"/>
      <c r="E134" s="17"/>
      <c r="F134" s="18"/>
      <c r="G134" s="6">
        <f t="shared" si="50"/>
        <v>0</v>
      </c>
      <c r="H134" s="19"/>
      <c r="I134" s="19"/>
      <c r="J134" s="19"/>
      <c r="K134" s="19"/>
      <c r="L134" s="46">
        <f t="shared" si="52"/>
        <v>0</v>
      </c>
      <c r="M134" s="19"/>
      <c r="N134" s="19"/>
      <c r="O134" s="19"/>
      <c r="P134" s="19"/>
      <c r="R134" s="9" t="str">
        <f t="shared" si="57"/>
        <v xml:space="preserve"> </v>
      </c>
      <c r="S134" s="9" t="str">
        <f t="shared" si="58"/>
        <v xml:space="preserve"> </v>
      </c>
      <c r="T134" s="48" t="s">
        <v>86</v>
      </c>
    </row>
    <row r="135" spans="1:20" hidden="1" x14ac:dyDescent="0.25">
      <c r="A135" s="9" t="str">
        <f t="shared" si="55"/>
        <v>b</v>
      </c>
      <c r="B135" s="1"/>
      <c r="C135" s="7" t="s">
        <v>13</v>
      </c>
      <c r="D135" s="17"/>
      <c r="E135" s="17"/>
      <c r="F135" s="18"/>
      <c r="G135" s="6">
        <f t="shared" si="50"/>
        <v>0</v>
      </c>
      <c r="H135" s="19"/>
      <c r="I135" s="19"/>
      <c r="J135" s="19"/>
      <c r="K135" s="19"/>
      <c r="L135" s="46">
        <f t="shared" si="52"/>
        <v>0</v>
      </c>
      <c r="M135" s="19"/>
      <c r="N135" s="19"/>
      <c r="O135" s="19"/>
      <c r="P135" s="19"/>
      <c r="R135" s="9" t="str">
        <f t="shared" si="57"/>
        <v xml:space="preserve"> </v>
      </c>
      <c r="S135" s="9" t="str">
        <f t="shared" si="58"/>
        <v xml:space="preserve"> </v>
      </c>
      <c r="T135" s="48" t="s">
        <v>86</v>
      </c>
    </row>
    <row r="136" spans="1:20" s="9" customFormat="1" ht="60" x14ac:dyDescent="0.25">
      <c r="A136" s="9" t="str">
        <f t="shared" si="55"/>
        <v>a</v>
      </c>
      <c r="B136" s="1" t="s">
        <v>38</v>
      </c>
      <c r="C136" s="5" t="s">
        <v>39</v>
      </c>
      <c r="D136" s="15">
        <f>D137+D146</f>
        <v>1100000</v>
      </c>
      <c r="E136" s="15">
        <f>E137+E146</f>
        <v>0</v>
      </c>
      <c r="F136" s="16">
        <f>F137+F146</f>
        <v>0</v>
      </c>
      <c r="G136" s="4">
        <f t="shared" ref="G136:G146" si="61">SUM(H136:K136)</f>
        <v>1100000</v>
      </c>
      <c r="H136" s="1">
        <f t="shared" ref="H136:P136" si="62">H137+H146</f>
        <v>400000</v>
      </c>
      <c r="I136" s="1">
        <f t="shared" si="62"/>
        <v>500000</v>
      </c>
      <c r="J136" s="1">
        <f t="shared" si="62"/>
        <v>200000</v>
      </c>
      <c r="K136" s="1">
        <f t="shared" si="62"/>
        <v>0</v>
      </c>
      <c r="L136" s="45">
        <f t="shared" ref="L136:L146" si="63">SUM(M136:P136)</f>
        <v>0</v>
      </c>
      <c r="M136" s="1">
        <f t="shared" si="62"/>
        <v>0</v>
      </c>
      <c r="N136" s="1">
        <f t="shared" si="62"/>
        <v>0</v>
      </c>
      <c r="O136" s="1">
        <f t="shared" si="62"/>
        <v>0</v>
      </c>
      <c r="P136" s="1">
        <f t="shared" si="62"/>
        <v>0</v>
      </c>
      <c r="R136" s="9" t="str">
        <f t="shared" si="57"/>
        <v xml:space="preserve"> </v>
      </c>
      <c r="S136" s="9" t="str">
        <f t="shared" si="58"/>
        <v xml:space="preserve"> </v>
      </c>
      <c r="T136" s="48" t="s">
        <v>86</v>
      </c>
    </row>
    <row r="137" spans="1:20" x14ac:dyDescent="0.25">
      <c r="A137" s="9" t="str">
        <f t="shared" si="55"/>
        <v>a</v>
      </c>
      <c r="B137" s="1"/>
      <c r="C137" s="2" t="s">
        <v>4</v>
      </c>
      <c r="D137" s="17">
        <f>SUM(D138:D143)</f>
        <v>1100000</v>
      </c>
      <c r="E137" s="17">
        <f>SUM(E138:E143)</f>
        <v>0</v>
      </c>
      <c r="F137" s="18">
        <f>SUM(F138:F143)</f>
        <v>0</v>
      </c>
      <c r="G137" s="6">
        <f t="shared" si="61"/>
        <v>1100000</v>
      </c>
      <c r="H137" s="3">
        <f t="shared" ref="H137:P137" si="64">SUM(H138:H143)</f>
        <v>400000</v>
      </c>
      <c r="I137" s="3">
        <f t="shared" si="64"/>
        <v>500000</v>
      </c>
      <c r="J137" s="3">
        <f t="shared" si="64"/>
        <v>200000</v>
      </c>
      <c r="K137" s="3">
        <f t="shared" si="64"/>
        <v>0</v>
      </c>
      <c r="L137" s="46">
        <f t="shared" si="63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R137" s="9" t="str">
        <f t="shared" si="57"/>
        <v xml:space="preserve"> </v>
      </c>
      <c r="S137" s="9" t="str">
        <f t="shared" si="58"/>
        <v xml:space="preserve"> </v>
      </c>
      <c r="T137" s="48" t="s">
        <v>86</v>
      </c>
    </row>
    <row r="138" spans="1:20" hidden="1" x14ac:dyDescent="0.25">
      <c r="A138" s="9" t="str">
        <f t="shared" si="55"/>
        <v>b</v>
      </c>
      <c r="B138" s="1"/>
      <c r="C138" s="7" t="s">
        <v>5</v>
      </c>
      <c r="D138" s="17"/>
      <c r="E138" s="17"/>
      <c r="F138" s="18"/>
      <c r="G138" s="6">
        <f t="shared" si="61"/>
        <v>0</v>
      </c>
      <c r="H138" s="19"/>
      <c r="I138" s="19"/>
      <c r="J138" s="19"/>
      <c r="K138" s="19"/>
      <c r="L138" s="46">
        <f t="shared" si="63"/>
        <v>0</v>
      </c>
      <c r="M138" s="19"/>
      <c r="N138" s="19"/>
      <c r="O138" s="19"/>
      <c r="P138" s="19"/>
      <c r="R138" s="9" t="str">
        <f t="shared" si="57"/>
        <v xml:space="preserve"> </v>
      </c>
      <c r="S138" s="9" t="str">
        <f t="shared" si="58"/>
        <v xml:space="preserve"> </v>
      </c>
      <c r="T138" s="48" t="s">
        <v>86</v>
      </c>
    </row>
    <row r="139" spans="1:20" x14ac:dyDescent="0.25">
      <c r="A139" s="9" t="str">
        <f t="shared" si="55"/>
        <v>a</v>
      </c>
      <c r="B139" s="1"/>
      <c r="C139" s="7" t="s">
        <v>6</v>
      </c>
      <c r="D139" s="17">
        <v>1100000</v>
      </c>
      <c r="E139" s="17"/>
      <c r="F139" s="18"/>
      <c r="G139" s="6">
        <f t="shared" si="61"/>
        <v>1100000</v>
      </c>
      <c r="H139" s="19">
        <v>400000</v>
      </c>
      <c r="I139" s="19">
        <v>500000</v>
      </c>
      <c r="J139" s="19">
        <v>200000</v>
      </c>
      <c r="K139" s="19"/>
      <c r="L139" s="46">
        <f t="shared" si="63"/>
        <v>0</v>
      </c>
      <c r="M139" s="19"/>
      <c r="N139" s="19"/>
      <c r="O139" s="19"/>
      <c r="P139" s="19"/>
      <c r="R139" s="9" t="str">
        <f t="shared" si="57"/>
        <v xml:space="preserve"> </v>
      </c>
      <c r="S139" s="9" t="str">
        <f t="shared" si="58"/>
        <v xml:space="preserve"> </v>
      </c>
      <c r="T139" s="48" t="s">
        <v>86</v>
      </c>
    </row>
    <row r="140" spans="1:20" hidden="1" x14ac:dyDescent="0.25">
      <c r="A140" s="9" t="str">
        <f t="shared" si="55"/>
        <v>b</v>
      </c>
      <c r="B140" s="1"/>
      <c r="C140" s="7" t="s">
        <v>7</v>
      </c>
      <c r="D140" s="17"/>
      <c r="E140" s="17"/>
      <c r="F140" s="18"/>
      <c r="G140" s="6">
        <f t="shared" si="61"/>
        <v>0</v>
      </c>
      <c r="H140" s="19"/>
      <c r="I140" s="19"/>
      <c r="J140" s="19"/>
      <c r="K140" s="19"/>
      <c r="L140" s="46">
        <f t="shared" si="63"/>
        <v>0</v>
      </c>
      <c r="M140" s="19"/>
      <c r="N140" s="19"/>
      <c r="O140" s="19"/>
      <c r="P140" s="19"/>
      <c r="R140" s="9" t="str">
        <f t="shared" si="57"/>
        <v xml:space="preserve"> </v>
      </c>
      <c r="S140" s="9" t="str">
        <f t="shared" si="58"/>
        <v xml:space="preserve"> </v>
      </c>
      <c r="T140" s="48" t="s">
        <v>86</v>
      </c>
    </row>
    <row r="141" spans="1:20" hidden="1" x14ac:dyDescent="0.25">
      <c r="A141" s="9" t="str">
        <f t="shared" si="55"/>
        <v>b</v>
      </c>
      <c r="B141" s="1"/>
      <c r="C141" s="7" t="s">
        <v>8</v>
      </c>
      <c r="D141" s="17"/>
      <c r="E141" s="17"/>
      <c r="F141" s="18"/>
      <c r="G141" s="6">
        <f t="shared" si="61"/>
        <v>0</v>
      </c>
      <c r="H141" s="19"/>
      <c r="I141" s="19"/>
      <c r="J141" s="19"/>
      <c r="K141" s="19"/>
      <c r="L141" s="46">
        <f t="shared" si="63"/>
        <v>0</v>
      </c>
      <c r="M141" s="19"/>
      <c r="N141" s="19"/>
      <c r="O141" s="19"/>
      <c r="P141" s="19"/>
      <c r="R141" s="9" t="str">
        <f t="shared" si="57"/>
        <v xml:space="preserve"> </v>
      </c>
      <c r="S141" s="9" t="str">
        <f t="shared" si="58"/>
        <v xml:space="preserve"> </v>
      </c>
      <c r="T141" s="48" t="s">
        <v>86</v>
      </c>
    </row>
    <row r="142" spans="1:20" hidden="1" x14ac:dyDescent="0.25">
      <c r="A142" s="9" t="str">
        <f t="shared" si="55"/>
        <v>b</v>
      </c>
      <c r="B142" s="1"/>
      <c r="C142" s="7" t="s">
        <v>9</v>
      </c>
      <c r="D142" s="17"/>
      <c r="E142" s="17"/>
      <c r="F142" s="18"/>
      <c r="G142" s="6">
        <f t="shared" si="61"/>
        <v>0</v>
      </c>
      <c r="H142" s="19"/>
      <c r="I142" s="19"/>
      <c r="J142" s="19"/>
      <c r="K142" s="19"/>
      <c r="L142" s="46">
        <f t="shared" si="63"/>
        <v>0</v>
      </c>
      <c r="M142" s="19"/>
      <c r="N142" s="19"/>
      <c r="O142" s="19"/>
      <c r="P142" s="19"/>
      <c r="R142" s="9" t="str">
        <f t="shared" si="57"/>
        <v xml:space="preserve"> </v>
      </c>
      <c r="S142" s="9" t="str">
        <f t="shared" si="58"/>
        <v xml:space="preserve"> </v>
      </c>
      <c r="T142" s="48" t="s">
        <v>86</v>
      </c>
    </row>
    <row r="143" spans="1:20" hidden="1" x14ac:dyDescent="0.25">
      <c r="A143" s="9" t="str">
        <f t="shared" si="55"/>
        <v>b</v>
      </c>
      <c r="B143" s="1"/>
      <c r="C143" s="7" t="s">
        <v>10</v>
      </c>
      <c r="D143" s="17">
        <f>SUM(D144:D145)</f>
        <v>0</v>
      </c>
      <c r="E143" s="17">
        <f>SUM(E144:E145)</f>
        <v>0</v>
      </c>
      <c r="F143" s="18">
        <f>SUM(F144:F145)</f>
        <v>0</v>
      </c>
      <c r="G143" s="6">
        <f t="shared" si="61"/>
        <v>0</v>
      </c>
      <c r="H143" s="3">
        <f t="shared" ref="H143:P143" si="65">SUM(H144:H145)</f>
        <v>0</v>
      </c>
      <c r="I143" s="3">
        <f t="shared" si="65"/>
        <v>0</v>
      </c>
      <c r="J143" s="3">
        <f t="shared" si="65"/>
        <v>0</v>
      </c>
      <c r="K143" s="3">
        <f t="shared" si="65"/>
        <v>0</v>
      </c>
      <c r="L143" s="46">
        <f t="shared" si="63"/>
        <v>0</v>
      </c>
      <c r="M143" s="3">
        <f t="shared" si="65"/>
        <v>0</v>
      </c>
      <c r="N143" s="3">
        <f t="shared" si="65"/>
        <v>0</v>
      </c>
      <c r="O143" s="3">
        <f t="shared" si="65"/>
        <v>0</v>
      </c>
      <c r="P143" s="3">
        <f t="shared" si="65"/>
        <v>0</v>
      </c>
      <c r="R143" s="9" t="str">
        <f t="shared" si="57"/>
        <v xml:space="preserve"> </v>
      </c>
      <c r="S143" s="9" t="str">
        <f t="shared" si="58"/>
        <v xml:space="preserve"> </v>
      </c>
      <c r="T143" s="48" t="s">
        <v>86</v>
      </c>
    </row>
    <row r="144" spans="1:20" ht="30" hidden="1" x14ac:dyDescent="0.25">
      <c r="A144" s="9" t="str">
        <f t="shared" si="55"/>
        <v>b</v>
      </c>
      <c r="B144" s="1"/>
      <c r="C144" s="8" t="s">
        <v>11</v>
      </c>
      <c r="D144" s="17"/>
      <c r="E144" s="17"/>
      <c r="F144" s="18"/>
      <c r="G144" s="6">
        <f t="shared" si="61"/>
        <v>0</v>
      </c>
      <c r="H144" s="19"/>
      <c r="I144" s="19"/>
      <c r="J144" s="19"/>
      <c r="K144" s="19"/>
      <c r="L144" s="46">
        <f t="shared" si="63"/>
        <v>0</v>
      </c>
      <c r="M144" s="19"/>
      <c r="N144" s="19"/>
      <c r="O144" s="19"/>
      <c r="P144" s="19"/>
      <c r="R144" s="9" t="str">
        <f t="shared" si="57"/>
        <v xml:space="preserve"> </v>
      </c>
      <c r="S144" s="9" t="str">
        <f t="shared" si="58"/>
        <v xml:space="preserve"> </v>
      </c>
      <c r="T144" s="48" t="s">
        <v>86</v>
      </c>
    </row>
    <row r="145" spans="1:20" ht="30" hidden="1" x14ac:dyDescent="0.25">
      <c r="A145" s="9" t="str">
        <f t="shared" si="55"/>
        <v>b</v>
      </c>
      <c r="B145" s="1"/>
      <c r="C145" s="8" t="s">
        <v>12</v>
      </c>
      <c r="D145" s="17"/>
      <c r="E145" s="17"/>
      <c r="F145" s="18"/>
      <c r="G145" s="6">
        <f t="shared" si="61"/>
        <v>0</v>
      </c>
      <c r="H145" s="19"/>
      <c r="I145" s="19"/>
      <c r="J145" s="19"/>
      <c r="K145" s="19"/>
      <c r="L145" s="46">
        <f t="shared" si="63"/>
        <v>0</v>
      </c>
      <c r="M145" s="19"/>
      <c r="N145" s="19"/>
      <c r="O145" s="19"/>
      <c r="P145" s="19"/>
      <c r="R145" s="9" t="str">
        <f t="shared" si="57"/>
        <v xml:space="preserve"> </v>
      </c>
      <c r="S145" s="9" t="str">
        <f t="shared" si="58"/>
        <v xml:space="preserve"> </v>
      </c>
      <c r="T145" s="48" t="s">
        <v>86</v>
      </c>
    </row>
    <row r="146" spans="1:20" hidden="1" x14ac:dyDescent="0.25">
      <c r="A146" s="9" t="str">
        <f t="shared" si="55"/>
        <v>b</v>
      </c>
      <c r="B146" s="1"/>
      <c r="C146" s="7" t="s">
        <v>13</v>
      </c>
      <c r="D146" s="17"/>
      <c r="E146" s="17"/>
      <c r="F146" s="18"/>
      <c r="G146" s="6">
        <f t="shared" si="61"/>
        <v>0</v>
      </c>
      <c r="H146" s="19"/>
      <c r="I146" s="19"/>
      <c r="J146" s="19"/>
      <c r="K146" s="19"/>
      <c r="L146" s="46">
        <f t="shared" si="63"/>
        <v>0</v>
      </c>
      <c r="M146" s="19"/>
      <c r="N146" s="19"/>
      <c r="O146" s="19"/>
      <c r="P146" s="19"/>
      <c r="R146" s="9" t="str">
        <f t="shared" si="57"/>
        <v xml:space="preserve"> </v>
      </c>
      <c r="S146" s="9" t="str">
        <f t="shared" si="58"/>
        <v xml:space="preserve"> </v>
      </c>
      <c r="T146" s="48" t="s">
        <v>86</v>
      </c>
    </row>
  </sheetData>
  <sheetProtection algorithmName="SHA-512" hashValue="CqL1TzR98dlC3b6X3VYmfv7vPToh9gu5Njd9BTAzf/0VYnIjn2xa0ZOnxhnGCkkb6Z1/kad0QI/7bXQ5hChVsQ==" saltValue="47s4SwHGYgJ7LwvpwrtwqA==" spinCount="100000" sheet="1" objects="1" scenarios="1"/>
  <autoFilter ref="A3:T146">
    <filterColumn colId="0">
      <filters>
        <filter val="a"/>
      </filters>
    </filterColumn>
  </autoFilter>
  <mergeCells count="4">
    <mergeCell ref="D2:E2"/>
    <mergeCell ref="G2:K2"/>
    <mergeCell ref="L2:P2"/>
    <mergeCell ref="A1:P1"/>
  </mergeCells>
  <conditionalFormatting sqref="G4:G146">
    <cfRule type="expression" dxfId="2" priority="2">
      <formula>R4="შეცდომა"</formula>
    </cfRule>
  </conditionalFormatting>
  <conditionalFormatting sqref="L4:L146">
    <cfRule type="expression" dxfId="1" priority="1">
      <formula>S4="შეცდომა"</formula>
    </cfRule>
  </conditionalFormatting>
  <dataValidations count="1">
    <dataValidation allowBlank="1" showErrorMessage="1" sqref="D2:E1048576"/>
  </dataValidations>
  <pageMargins left="0.7" right="0.7" top="0.75" bottom="0.75" header="0.3" footer="0.3"/>
  <pageSetup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view="pageBreakPreview" zoomScaleNormal="100" zoomScaleSheetLayoutView="100" workbookViewId="0">
      <pane xSplit="3" ySplit="3" topLeftCell="D19" activePane="bottomRight" state="frozen"/>
      <selection pane="topRight" activeCell="C1" sqref="C1"/>
      <selection pane="bottomLeft" activeCell="A4" sqref="A4"/>
      <selection pane="bottomRight" activeCell="I30" sqref="I30:I32"/>
    </sheetView>
  </sheetViews>
  <sheetFormatPr defaultColWidth="8.85546875" defaultRowHeight="15" x14ac:dyDescent="0.25"/>
  <cols>
    <col min="1" max="1" width="6.85546875" style="42" customWidth="1"/>
    <col min="2" max="2" width="19.7109375" style="25" customWidth="1"/>
    <col min="3" max="3" width="58.28515625" style="25" customWidth="1"/>
    <col min="4" max="4" width="15.140625" style="25" customWidth="1"/>
    <col min="5" max="5" width="13.140625" style="43" customWidth="1"/>
    <col min="6" max="9" width="14.7109375" style="43" customWidth="1"/>
    <col min="10" max="16384" width="8.85546875" style="25"/>
  </cols>
  <sheetData>
    <row r="1" spans="1:10" ht="18" customHeight="1" x14ac:dyDescent="0.25">
      <c r="A1" s="20"/>
      <c r="B1" s="21"/>
      <c r="C1" s="22"/>
      <c r="D1" s="22"/>
      <c r="E1" s="23"/>
      <c r="F1" s="23"/>
      <c r="G1" s="23"/>
      <c r="H1" s="23"/>
      <c r="I1" s="23"/>
      <c r="J1" s="24"/>
    </row>
    <row r="2" spans="1:10" ht="42" customHeight="1" x14ac:dyDescent="0.25">
      <c r="A2" s="20"/>
      <c r="B2" s="55" t="s">
        <v>50</v>
      </c>
      <c r="C2" s="57" t="s">
        <v>1</v>
      </c>
      <c r="D2" s="59" t="s">
        <v>51</v>
      </c>
      <c r="E2" s="60" t="s">
        <v>52</v>
      </c>
      <c r="F2" s="61"/>
      <c r="G2" s="61"/>
      <c r="H2" s="61"/>
      <c r="I2" s="62"/>
      <c r="J2" s="24"/>
    </row>
    <row r="3" spans="1:10" ht="30.75" customHeight="1" x14ac:dyDescent="0.25">
      <c r="A3" s="20"/>
      <c r="B3" s="56"/>
      <c r="C3" s="58"/>
      <c r="D3" s="59"/>
      <c r="E3" s="26" t="s">
        <v>41</v>
      </c>
      <c r="F3" s="26" t="s">
        <v>53</v>
      </c>
      <c r="G3" s="26" t="s">
        <v>54</v>
      </c>
      <c r="H3" s="26" t="s">
        <v>55</v>
      </c>
      <c r="I3" s="26" t="s">
        <v>56</v>
      </c>
      <c r="J3" s="24"/>
    </row>
    <row r="4" spans="1:10" ht="58.5" customHeight="1" thickBot="1" x14ac:dyDescent="0.3">
      <c r="A4" s="27"/>
      <c r="B4" s="28" t="s">
        <v>14</v>
      </c>
      <c r="C4" s="29" t="s">
        <v>57</v>
      </c>
      <c r="D4" s="30"/>
      <c r="E4" s="31"/>
      <c r="F4" s="31"/>
      <c r="G4" s="31"/>
      <c r="H4" s="31"/>
      <c r="I4" s="31"/>
      <c r="J4" s="24"/>
    </row>
    <row r="5" spans="1:10" ht="19.5" customHeight="1" thickTop="1" thickBot="1" x14ac:dyDescent="0.3">
      <c r="A5" s="27" t="str">
        <f t="shared" ref="A5:A32" si="0">IF((D5+E5+F5+G5+H5+I5)&lt;&gt;0,"a","b")</f>
        <v>a</v>
      </c>
      <c r="B5" s="32"/>
      <c r="C5" s="33" t="s">
        <v>58</v>
      </c>
      <c r="D5" s="34">
        <f t="shared" ref="D5:I5" si="1">D6+D12+D13+D14+D15</f>
        <v>745000</v>
      </c>
      <c r="E5" s="35">
        <f t="shared" si="1"/>
        <v>745000</v>
      </c>
      <c r="F5" s="35">
        <f t="shared" si="1"/>
        <v>176000</v>
      </c>
      <c r="G5" s="35">
        <f t="shared" si="1"/>
        <v>175000</v>
      </c>
      <c r="H5" s="35">
        <f t="shared" si="1"/>
        <v>175000</v>
      </c>
      <c r="I5" s="35">
        <f t="shared" si="1"/>
        <v>219000</v>
      </c>
      <c r="J5" s="24">
        <f t="shared" ref="J5:J32" si="2">D5-E5</f>
        <v>0</v>
      </c>
    </row>
    <row r="6" spans="1:10" ht="19.5" customHeight="1" thickTop="1" thickBot="1" x14ac:dyDescent="0.3">
      <c r="A6" s="27" t="str">
        <f t="shared" si="0"/>
        <v>a</v>
      </c>
      <c r="B6" s="32"/>
      <c r="C6" s="36" t="s">
        <v>59</v>
      </c>
      <c r="D6" s="37">
        <f>SUM(D7:D11)</f>
        <v>745000</v>
      </c>
      <c r="E6" s="35">
        <f>F6+G6+H6+I6</f>
        <v>745000</v>
      </c>
      <c r="F6" s="38">
        <f t="shared" ref="F6:I6" si="3">SUM(F7:F11)</f>
        <v>176000</v>
      </c>
      <c r="G6" s="38">
        <f t="shared" si="3"/>
        <v>175000</v>
      </c>
      <c r="H6" s="38">
        <f t="shared" si="3"/>
        <v>175000</v>
      </c>
      <c r="I6" s="38">
        <f t="shared" si="3"/>
        <v>219000</v>
      </c>
      <c r="J6" s="24">
        <f t="shared" si="2"/>
        <v>0</v>
      </c>
    </row>
    <row r="7" spans="1:10" ht="34.5" customHeight="1" thickTop="1" thickBot="1" x14ac:dyDescent="0.3">
      <c r="A7" s="27" t="str">
        <f t="shared" si="0"/>
        <v>a</v>
      </c>
      <c r="B7" s="32"/>
      <c r="C7" s="41" t="s">
        <v>80</v>
      </c>
      <c r="D7" s="37">
        <v>50000</v>
      </c>
      <c r="E7" s="35">
        <f t="shared" ref="E7:E11" si="4">F7+G7+H7+I7</f>
        <v>50000</v>
      </c>
      <c r="F7" s="50">
        <v>15000</v>
      </c>
      <c r="G7" s="50">
        <v>10000</v>
      </c>
      <c r="H7" s="50">
        <v>10000</v>
      </c>
      <c r="I7" s="50">
        <v>15000</v>
      </c>
      <c r="J7" s="24">
        <f t="shared" si="2"/>
        <v>0</v>
      </c>
    </row>
    <row r="8" spans="1:10" ht="34.5" customHeight="1" thickTop="1" thickBot="1" x14ac:dyDescent="0.3">
      <c r="A8" s="27" t="str">
        <f t="shared" si="0"/>
        <v>a</v>
      </c>
      <c r="B8" s="32"/>
      <c r="C8" s="41" t="s">
        <v>82</v>
      </c>
      <c r="D8" s="37">
        <v>630000</v>
      </c>
      <c r="E8" s="35">
        <f t="shared" si="4"/>
        <v>630000</v>
      </c>
      <c r="F8" s="50">
        <v>150000</v>
      </c>
      <c r="G8" s="50">
        <v>150000</v>
      </c>
      <c r="H8" s="50">
        <v>150000</v>
      </c>
      <c r="I8" s="50">
        <v>180000</v>
      </c>
      <c r="J8" s="24">
        <f t="shared" si="2"/>
        <v>0</v>
      </c>
    </row>
    <row r="9" spans="1:10" ht="33" customHeight="1" thickTop="1" thickBot="1" x14ac:dyDescent="0.3">
      <c r="A9" s="27" t="str">
        <f t="shared" si="0"/>
        <v>a</v>
      </c>
      <c r="B9" s="32"/>
      <c r="C9" s="41" t="s">
        <v>81</v>
      </c>
      <c r="D9" s="37">
        <v>20000</v>
      </c>
      <c r="E9" s="35">
        <f t="shared" si="4"/>
        <v>20000</v>
      </c>
      <c r="F9" s="50">
        <v>3000</v>
      </c>
      <c r="G9" s="50">
        <v>5000</v>
      </c>
      <c r="H9" s="50">
        <v>5000</v>
      </c>
      <c r="I9" s="50">
        <v>7000</v>
      </c>
      <c r="J9" s="24">
        <f t="shared" si="2"/>
        <v>0</v>
      </c>
    </row>
    <row r="10" spans="1:10" ht="19.5" customHeight="1" thickTop="1" thickBot="1" x14ac:dyDescent="0.3">
      <c r="A10" s="27" t="str">
        <f t="shared" si="0"/>
        <v>a</v>
      </c>
      <c r="B10" s="32"/>
      <c r="C10" s="41" t="s">
        <v>83</v>
      </c>
      <c r="D10" s="37">
        <v>20000</v>
      </c>
      <c r="E10" s="35">
        <f t="shared" si="4"/>
        <v>20000</v>
      </c>
      <c r="F10" s="50">
        <v>3000</v>
      </c>
      <c r="G10" s="50">
        <v>5000</v>
      </c>
      <c r="H10" s="50">
        <v>5000</v>
      </c>
      <c r="I10" s="50">
        <v>7000</v>
      </c>
      <c r="J10" s="24">
        <f t="shared" si="2"/>
        <v>0</v>
      </c>
    </row>
    <row r="11" spans="1:10" ht="19.5" customHeight="1" thickTop="1" thickBot="1" x14ac:dyDescent="0.3">
      <c r="A11" s="27" t="str">
        <f t="shared" si="0"/>
        <v>a</v>
      </c>
      <c r="B11" s="32"/>
      <c r="C11" s="41" t="s">
        <v>84</v>
      </c>
      <c r="D11" s="37">
        <v>25000</v>
      </c>
      <c r="E11" s="35">
        <f t="shared" si="4"/>
        <v>25000</v>
      </c>
      <c r="F11" s="50">
        <v>5000</v>
      </c>
      <c r="G11" s="50">
        <v>5000</v>
      </c>
      <c r="H11" s="50">
        <v>5000</v>
      </c>
      <c r="I11" s="50">
        <v>10000</v>
      </c>
      <c r="J11" s="24">
        <f t="shared" si="2"/>
        <v>0</v>
      </c>
    </row>
    <row r="12" spans="1:10" ht="19.5" customHeight="1" thickTop="1" thickBot="1" x14ac:dyDescent="0.3">
      <c r="A12" s="27" t="str">
        <f t="shared" si="0"/>
        <v>b</v>
      </c>
      <c r="B12" s="32"/>
      <c r="C12" s="36" t="s">
        <v>60</v>
      </c>
      <c r="D12" s="37"/>
      <c r="E12" s="35">
        <f t="shared" ref="E12:E15" si="5">F12+G12+H12+I12</f>
        <v>0</v>
      </c>
      <c r="F12" s="38"/>
      <c r="G12" s="38"/>
      <c r="H12" s="38"/>
      <c r="I12" s="38"/>
      <c r="J12" s="24">
        <f t="shared" si="2"/>
        <v>0</v>
      </c>
    </row>
    <row r="13" spans="1:10" ht="19.5" customHeight="1" thickTop="1" thickBot="1" x14ac:dyDescent="0.3">
      <c r="A13" s="27" t="str">
        <f t="shared" si="0"/>
        <v>b</v>
      </c>
      <c r="B13" s="32"/>
      <c r="C13" s="36" t="s">
        <v>61</v>
      </c>
      <c r="D13" s="37"/>
      <c r="E13" s="35">
        <f t="shared" si="5"/>
        <v>0</v>
      </c>
      <c r="F13" s="38"/>
      <c r="G13" s="38"/>
      <c r="H13" s="38"/>
      <c r="I13" s="38"/>
      <c r="J13" s="24">
        <f t="shared" si="2"/>
        <v>0</v>
      </c>
    </row>
    <row r="14" spans="1:10" ht="19.5" customHeight="1" thickTop="1" thickBot="1" x14ac:dyDescent="0.3">
      <c r="A14" s="27" t="str">
        <f t="shared" si="0"/>
        <v>b</v>
      </c>
      <c r="B14" s="32"/>
      <c r="C14" s="36" t="s">
        <v>62</v>
      </c>
      <c r="D14" s="37"/>
      <c r="E14" s="35">
        <f t="shared" si="5"/>
        <v>0</v>
      </c>
      <c r="F14" s="38"/>
      <c r="G14" s="38"/>
      <c r="H14" s="38"/>
      <c r="I14" s="38"/>
      <c r="J14" s="24">
        <f t="shared" si="2"/>
        <v>0</v>
      </c>
    </row>
    <row r="15" spans="1:10" ht="19.5" customHeight="1" thickTop="1" thickBot="1" x14ac:dyDescent="0.3">
      <c r="A15" s="27" t="str">
        <f t="shared" si="0"/>
        <v>b</v>
      </c>
      <c r="B15" s="32"/>
      <c r="C15" s="36" t="s">
        <v>63</v>
      </c>
      <c r="D15" s="37"/>
      <c r="E15" s="35">
        <f t="shared" si="5"/>
        <v>0</v>
      </c>
      <c r="F15" s="38"/>
      <c r="G15" s="38"/>
      <c r="H15" s="38"/>
      <c r="I15" s="38"/>
      <c r="J15" s="24">
        <f t="shared" si="2"/>
        <v>0</v>
      </c>
    </row>
    <row r="16" spans="1:10" ht="19.5" thickTop="1" thickBot="1" x14ac:dyDescent="0.3">
      <c r="A16" s="27" t="str">
        <f t="shared" si="0"/>
        <v>a</v>
      </c>
      <c r="B16" s="39"/>
      <c r="C16" s="40" t="s">
        <v>64</v>
      </c>
      <c r="D16" s="34">
        <f t="shared" ref="D16:I16" si="6">D17+D27+D28+D29</f>
        <v>745000</v>
      </c>
      <c r="E16" s="35">
        <f t="shared" si="6"/>
        <v>745000</v>
      </c>
      <c r="F16" s="35">
        <f t="shared" si="6"/>
        <v>196000</v>
      </c>
      <c r="G16" s="35">
        <f t="shared" si="6"/>
        <v>185000</v>
      </c>
      <c r="H16" s="35">
        <f t="shared" si="6"/>
        <v>169000</v>
      </c>
      <c r="I16" s="35">
        <f t="shared" si="6"/>
        <v>195000</v>
      </c>
      <c r="J16" s="24">
        <f t="shared" si="2"/>
        <v>0</v>
      </c>
    </row>
    <row r="17" spans="1:10" ht="19.5" thickTop="1" thickBot="1" x14ac:dyDescent="0.3">
      <c r="A17" s="27" t="str">
        <f t="shared" si="0"/>
        <v>a</v>
      </c>
      <c r="B17" s="39" t="s">
        <v>65</v>
      </c>
      <c r="C17" s="36" t="s">
        <v>66</v>
      </c>
      <c r="D17" s="37">
        <f t="shared" ref="D17:I17" si="7">D18+D19+D20+D21+D22+D23+D24</f>
        <v>735000</v>
      </c>
      <c r="E17" s="35">
        <f t="shared" si="7"/>
        <v>735000</v>
      </c>
      <c r="F17" s="38">
        <f t="shared" si="7"/>
        <v>195000</v>
      </c>
      <c r="G17" s="38">
        <f t="shared" si="7"/>
        <v>180000</v>
      </c>
      <c r="H17" s="38">
        <f t="shared" si="7"/>
        <v>165000</v>
      </c>
      <c r="I17" s="38">
        <f t="shared" si="7"/>
        <v>195000</v>
      </c>
      <c r="J17" s="24">
        <f t="shared" si="2"/>
        <v>0</v>
      </c>
    </row>
    <row r="18" spans="1:10" ht="19.5" thickTop="1" thickBot="1" x14ac:dyDescent="0.3">
      <c r="A18" s="27" t="str">
        <f t="shared" si="0"/>
        <v>a</v>
      </c>
      <c r="B18" s="39" t="s">
        <v>65</v>
      </c>
      <c r="C18" s="41" t="s">
        <v>67</v>
      </c>
      <c r="D18" s="37">
        <v>350000</v>
      </c>
      <c r="E18" s="35">
        <f>F18+G18+H18+I18</f>
        <v>350000</v>
      </c>
      <c r="F18" s="50">
        <v>90000</v>
      </c>
      <c r="G18" s="50">
        <v>85000</v>
      </c>
      <c r="H18" s="50">
        <v>85000</v>
      </c>
      <c r="I18" s="50">
        <v>90000</v>
      </c>
      <c r="J18" s="24">
        <f t="shared" si="2"/>
        <v>0</v>
      </c>
    </row>
    <row r="19" spans="1:10" ht="19.5" thickTop="1" thickBot="1" x14ac:dyDescent="0.3">
      <c r="A19" s="27" t="str">
        <f t="shared" si="0"/>
        <v>a</v>
      </c>
      <c r="B19" s="39" t="s">
        <v>65</v>
      </c>
      <c r="C19" s="41" t="s">
        <v>68</v>
      </c>
      <c r="D19" s="37">
        <v>365000</v>
      </c>
      <c r="E19" s="35">
        <f t="shared" ref="E19:E30" si="8">F19+G19+H19+I19</f>
        <v>365000</v>
      </c>
      <c r="F19" s="50">
        <v>100000</v>
      </c>
      <c r="G19" s="50">
        <v>90000</v>
      </c>
      <c r="H19" s="50">
        <v>75000</v>
      </c>
      <c r="I19" s="50">
        <v>100000</v>
      </c>
      <c r="J19" s="24">
        <f t="shared" si="2"/>
        <v>0</v>
      </c>
    </row>
    <row r="20" spans="1:10" ht="19.5" thickTop="1" thickBot="1" x14ac:dyDescent="0.3">
      <c r="A20" s="27" t="str">
        <f t="shared" si="0"/>
        <v>b</v>
      </c>
      <c r="B20" s="39" t="s">
        <v>65</v>
      </c>
      <c r="C20" s="41" t="s">
        <v>69</v>
      </c>
      <c r="D20" s="37">
        <v>0</v>
      </c>
      <c r="E20" s="35">
        <f t="shared" si="8"/>
        <v>0</v>
      </c>
      <c r="F20" s="38"/>
      <c r="G20" s="38"/>
      <c r="H20" s="38"/>
      <c r="I20" s="38"/>
      <c r="J20" s="24">
        <f t="shared" si="2"/>
        <v>0</v>
      </c>
    </row>
    <row r="21" spans="1:10" ht="19.5" thickTop="1" thickBot="1" x14ac:dyDescent="0.3">
      <c r="A21" s="27" t="str">
        <f t="shared" si="0"/>
        <v>b</v>
      </c>
      <c r="B21" s="39" t="s">
        <v>65</v>
      </c>
      <c r="C21" s="41" t="s">
        <v>70</v>
      </c>
      <c r="D21" s="37">
        <v>0</v>
      </c>
      <c r="E21" s="35">
        <f t="shared" si="8"/>
        <v>0</v>
      </c>
      <c r="F21" s="38"/>
      <c r="G21" s="38"/>
      <c r="H21" s="38"/>
      <c r="I21" s="38"/>
      <c r="J21" s="24">
        <f t="shared" si="2"/>
        <v>0</v>
      </c>
    </row>
    <row r="22" spans="1:10" ht="19.5" thickTop="1" thickBot="1" x14ac:dyDescent="0.3">
      <c r="A22" s="27" t="str">
        <f t="shared" si="0"/>
        <v>b</v>
      </c>
      <c r="B22" s="39" t="s">
        <v>65</v>
      </c>
      <c r="C22" s="41" t="s">
        <v>71</v>
      </c>
      <c r="D22" s="37">
        <v>0</v>
      </c>
      <c r="E22" s="35">
        <f t="shared" si="8"/>
        <v>0</v>
      </c>
      <c r="F22" s="38"/>
      <c r="G22" s="38"/>
      <c r="H22" s="38"/>
      <c r="I22" s="38"/>
      <c r="J22" s="24">
        <f t="shared" si="2"/>
        <v>0</v>
      </c>
    </row>
    <row r="23" spans="1:10" ht="19.5" thickTop="1" thickBot="1" x14ac:dyDescent="0.3">
      <c r="A23" s="27" t="str">
        <f t="shared" si="0"/>
        <v>b</v>
      </c>
      <c r="B23" s="39" t="s">
        <v>65</v>
      </c>
      <c r="C23" s="41" t="s">
        <v>72</v>
      </c>
      <c r="D23" s="37">
        <v>0</v>
      </c>
      <c r="E23" s="35">
        <f t="shared" si="8"/>
        <v>0</v>
      </c>
      <c r="F23" s="38"/>
      <c r="G23" s="38"/>
      <c r="H23" s="38"/>
      <c r="I23" s="38"/>
      <c r="J23" s="24">
        <f t="shared" si="2"/>
        <v>0</v>
      </c>
    </row>
    <row r="24" spans="1:10" ht="19.5" thickTop="1" thickBot="1" x14ac:dyDescent="0.3">
      <c r="A24" s="27" t="str">
        <f t="shared" si="0"/>
        <v>a</v>
      </c>
      <c r="B24" s="39" t="s">
        <v>65</v>
      </c>
      <c r="C24" s="41" t="s">
        <v>73</v>
      </c>
      <c r="D24" s="37">
        <f>D25+D26</f>
        <v>20000</v>
      </c>
      <c r="E24" s="35">
        <f t="shared" si="8"/>
        <v>20000</v>
      </c>
      <c r="F24" s="38">
        <f t="shared" ref="F24:I24" si="9">F25+F26</f>
        <v>5000</v>
      </c>
      <c r="G24" s="38">
        <f t="shared" si="9"/>
        <v>5000</v>
      </c>
      <c r="H24" s="38">
        <f t="shared" si="9"/>
        <v>5000</v>
      </c>
      <c r="I24" s="38">
        <f t="shared" si="9"/>
        <v>5000</v>
      </c>
      <c r="J24" s="24">
        <f t="shared" si="2"/>
        <v>0</v>
      </c>
    </row>
    <row r="25" spans="1:10" ht="31.5" thickTop="1" thickBot="1" x14ac:dyDescent="0.3">
      <c r="A25" s="27" t="str">
        <f t="shared" si="0"/>
        <v>a</v>
      </c>
      <c r="B25" s="39"/>
      <c r="C25" s="44" t="s">
        <v>11</v>
      </c>
      <c r="D25" s="37">
        <v>20000</v>
      </c>
      <c r="E25" s="35">
        <f t="shared" si="8"/>
        <v>20000</v>
      </c>
      <c r="F25" s="50">
        <v>5000</v>
      </c>
      <c r="G25" s="50">
        <v>5000</v>
      </c>
      <c r="H25" s="50">
        <v>5000</v>
      </c>
      <c r="I25" s="50">
        <v>5000</v>
      </c>
      <c r="J25" s="24">
        <f t="shared" si="2"/>
        <v>0</v>
      </c>
    </row>
    <row r="26" spans="1:10" ht="31.5" thickTop="1" thickBot="1" x14ac:dyDescent="0.3">
      <c r="A26" s="27" t="str">
        <f t="shared" si="0"/>
        <v>b</v>
      </c>
      <c r="B26" s="39"/>
      <c r="C26" s="44" t="s">
        <v>12</v>
      </c>
      <c r="D26" s="37">
        <v>0</v>
      </c>
      <c r="E26" s="35">
        <f t="shared" si="8"/>
        <v>0</v>
      </c>
      <c r="F26" s="38"/>
      <c r="G26" s="38"/>
      <c r="H26" s="38"/>
      <c r="I26" s="38"/>
      <c r="J26" s="24">
        <f t="shared" si="2"/>
        <v>0</v>
      </c>
    </row>
    <row r="27" spans="1:10" ht="19.5" thickTop="1" thickBot="1" x14ac:dyDescent="0.3">
      <c r="A27" s="27" t="str">
        <f t="shared" si="0"/>
        <v>a</v>
      </c>
      <c r="B27" s="39" t="s">
        <v>65</v>
      </c>
      <c r="C27" s="36" t="s">
        <v>74</v>
      </c>
      <c r="D27" s="37">
        <v>10000</v>
      </c>
      <c r="E27" s="35">
        <f t="shared" si="8"/>
        <v>10000</v>
      </c>
      <c r="F27" s="50">
        <v>1000</v>
      </c>
      <c r="G27" s="50">
        <v>5000</v>
      </c>
      <c r="H27" s="50">
        <v>4000</v>
      </c>
      <c r="I27" s="50"/>
      <c r="J27" s="24">
        <f t="shared" si="2"/>
        <v>0</v>
      </c>
    </row>
    <row r="28" spans="1:10" ht="19.5" thickTop="1" thickBot="1" x14ac:dyDescent="0.3">
      <c r="A28" s="27" t="str">
        <f t="shared" si="0"/>
        <v>b</v>
      </c>
      <c r="B28" s="39" t="s">
        <v>65</v>
      </c>
      <c r="C28" s="36" t="s">
        <v>75</v>
      </c>
      <c r="D28" s="37">
        <v>0</v>
      </c>
      <c r="E28" s="35">
        <f t="shared" si="8"/>
        <v>0</v>
      </c>
      <c r="F28" s="38"/>
      <c r="G28" s="38"/>
      <c r="H28" s="38"/>
      <c r="I28" s="38"/>
      <c r="J28" s="24">
        <f t="shared" si="2"/>
        <v>0</v>
      </c>
    </row>
    <row r="29" spans="1:10" ht="19.5" thickTop="1" thickBot="1" x14ac:dyDescent="0.3">
      <c r="A29" s="27" t="str">
        <f t="shared" si="0"/>
        <v>b</v>
      </c>
      <c r="B29" s="39" t="s">
        <v>65</v>
      </c>
      <c r="C29" s="36" t="s">
        <v>76</v>
      </c>
      <c r="D29" s="37">
        <v>0</v>
      </c>
      <c r="E29" s="35">
        <f t="shared" si="8"/>
        <v>0</v>
      </c>
      <c r="F29" s="38"/>
      <c r="G29" s="38"/>
      <c r="H29" s="38"/>
      <c r="I29" s="38"/>
      <c r="J29" s="24">
        <f t="shared" si="2"/>
        <v>0</v>
      </c>
    </row>
    <row r="30" spans="1:10" ht="19.5" thickTop="1" thickBot="1" x14ac:dyDescent="0.3">
      <c r="A30" s="27" t="str">
        <f t="shared" si="0"/>
        <v>b</v>
      </c>
      <c r="B30" s="39"/>
      <c r="C30" s="40" t="s">
        <v>77</v>
      </c>
      <c r="D30" s="37">
        <f>D5-D16</f>
        <v>0</v>
      </c>
      <c r="E30" s="35">
        <f t="shared" si="8"/>
        <v>0</v>
      </c>
      <c r="F30" s="38">
        <f>F5-F16</f>
        <v>-20000</v>
      </c>
      <c r="G30" s="38">
        <f>G5-G16</f>
        <v>-10000</v>
      </c>
      <c r="H30" s="38">
        <f>H5-H16</f>
        <v>6000</v>
      </c>
      <c r="I30" s="38">
        <f>I5-I16</f>
        <v>24000</v>
      </c>
      <c r="J30" s="24">
        <f t="shared" si="2"/>
        <v>0</v>
      </c>
    </row>
    <row r="31" spans="1:10" ht="19.5" thickTop="1" thickBot="1" x14ac:dyDescent="0.3">
      <c r="A31" s="27" t="str">
        <f t="shared" si="0"/>
        <v>a</v>
      </c>
      <c r="B31" s="39"/>
      <c r="C31" s="40" t="s">
        <v>78</v>
      </c>
      <c r="D31" s="37"/>
      <c r="E31" s="35"/>
      <c r="F31" s="38"/>
      <c r="G31" s="38">
        <f>F32</f>
        <v>-20000</v>
      </c>
      <c r="H31" s="38">
        <f>G32</f>
        <v>-30000</v>
      </c>
      <c r="I31" s="38">
        <f>H32</f>
        <v>-24000</v>
      </c>
      <c r="J31" s="24">
        <f t="shared" si="2"/>
        <v>0</v>
      </c>
    </row>
    <row r="32" spans="1:10" ht="19.5" thickTop="1" thickBot="1" x14ac:dyDescent="0.3">
      <c r="A32" s="27" t="str">
        <f t="shared" si="0"/>
        <v>a</v>
      </c>
      <c r="B32" s="39"/>
      <c r="C32" s="40" t="s">
        <v>79</v>
      </c>
      <c r="D32" s="37">
        <f t="shared" ref="D32:I32" si="10">D31+D5-D16</f>
        <v>0</v>
      </c>
      <c r="E32" s="35">
        <f t="shared" si="10"/>
        <v>0</v>
      </c>
      <c r="F32" s="38">
        <f t="shared" si="10"/>
        <v>-20000</v>
      </c>
      <c r="G32" s="38">
        <f t="shared" si="10"/>
        <v>-30000</v>
      </c>
      <c r="H32" s="38">
        <f t="shared" si="10"/>
        <v>-24000</v>
      </c>
      <c r="I32" s="38">
        <f t="shared" si="10"/>
        <v>0</v>
      </c>
      <c r="J32" s="24">
        <f t="shared" si="2"/>
        <v>0</v>
      </c>
    </row>
    <row r="33" ht="15.75" thickTop="1" x14ac:dyDescent="0.25"/>
  </sheetData>
  <sheetProtection algorithmName="SHA-512" hashValue="4SUgJ4qe+W1n+XnLMYwUv26OMrZ6Okx8ucVHo98VsaBFWrrTA45Re6UeoPK/yChmxqI8hh2LXZ6sCJPhcSEIzA==" saltValue="Ju75yZy6QXSK2JbvszLSLA==" spinCount="100000" sheet="1" objects="1" scenarios="1"/>
  <autoFilter ref="A3:J32"/>
  <mergeCells count="4">
    <mergeCell ref="B2:B3"/>
    <mergeCell ref="C2:C3"/>
    <mergeCell ref="D2:D3"/>
    <mergeCell ref="E2:I2"/>
  </mergeCells>
  <conditionalFormatting sqref="E5:E32">
    <cfRule type="expression" dxfId="0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2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განწერა</vt:lpstr>
      <vt:lpstr>დაავადებათა კონტროლი</vt:lpstr>
      <vt:lpstr>განწერა!Print_Area</vt:lpstr>
      <vt:lpstr>'დაავადებათა კონტროლი'!Print_Area</vt:lpstr>
      <vt:lpstr>'დაავადებათა კონტროლი'!Print_Titles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2019-12-24T12:11:15Z</dcterms:modified>
</cp:coreProperties>
</file>